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tables/table1.xml" ContentType="application/vnd.openxmlformats-officedocument.spreadsheetml.table+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ribwb.sharepoint.com/sites/SIEM-MonitoringBW/Shared Documents/General/Suzanne/Ondersteuningsplan/"/>
    </mc:Choice>
  </mc:AlternateContent>
  <xr:revisionPtr revIDLastSave="393" documentId="8_{26FB8D80-2865-4FFB-9279-0E9FD6389204}" xr6:coauthVersionLast="47" xr6:coauthVersionMax="47" xr10:uidLastSave="{8603659E-7764-4407-9EFC-CCDC14D1549E}"/>
  <workbookProtection workbookAlgorithmName="SHA-512" workbookHashValue="WriPdCYGyN3iOFSbs25rlsS7qSVW/mZ4UUurDiJaXchwOZWhSIDTvDzEOY4wcce39kP21w/AhrZf71srCZHceA==" workbookSaltValue="nG/YvT3RsJx1SzZFwTcnUg==" workbookSpinCount="100000" lockStructure="1"/>
  <bookViews>
    <workbookView xWindow="-110" yWindow="-110" windowWidth="19420" windowHeight="11500" xr2:uid="{01FA8C2D-204B-684E-95E1-93EAA91D63DF}"/>
  </bookViews>
  <sheets>
    <sheet name="Meting" sheetId="2" r:id="rId1"/>
    <sheet name="Analyse" sheetId="3" r:id="rId2"/>
    <sheet name="Conclusie" sheetId="9" r:id="rId3"/>
    <sheet name="Doelen &amp; acties Focusdomein 1" sheetId="7" r:id="rId4"/>
    <sheet name="Doelen &amp; acties Focusdomein 2" sheetId="14" r:id="rId5"/>
  </sheets>
  <definedNames>
    <definedName name="_xlnm.Print_Area" localSheetId="2">Conclusie!$A$1:$F$18</definedName>
    <definedName name="_xlnm.Print_Area" localSheetId="3">'Doelen &amp; acties Focusdomein 1'!$A$1:$J$61</definedName>
    <definedName name="_xlnm.Print_Area" localSheetId="4">'Doelen &amp; acties Focusdomein 2'!$A$1:$J$61</definedName>
    <definedName name="_xlnm.Print_Area" localSheetId="0">Meting!$A$1:$W$20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0" i="14" l="1"/>
  <c r="H59" i="14" a="1"/>
  <c r="C1" i="14"/>
  <c r="C1" i="3"/>
  <c r="B1" i="9"/>
  <c r="C1" i="7"/>
  <c r="C10" i="9" l="1"/>
  <c r="C16" i="9"/>
  <c r="C14" i="9" l="1"/>
  <c r="C8" i="9"/>
  <c r="H60" i="7" l="1"/>
  <c r="H59" i="7" l="1" a="1"/>
  <c r="J6" i="2"/>
  <c r="S6" i="2"/>
  <c r="S7" i="2"/>
  <c r="S8" i="2"/>
  <c r="S9" i="2"/>
  <c r="S10" i="2"/>
  <c r="S11" i="2"/>
  <c r="S12" i="2"/>
  <c r="S13" i="2"/>
  <c r="S14" i="2"/>
  <c r="J7" i="2" l="1"/>
  <c r="J8" i="2" l="1"/>
  <c r="J9" i="2" l="1"/>
  <c r="J10" i="2" l="1"/>
  <c r="J11" i="2" l="1"/>
  <c r="J12" i="2" l="1"/>
  <c r="J13" i="2" l="1"/>
  <c r="J14" i="2" l="1"/>
  <c r="C6" i="3" s="1"/>
  <c r="C7" i="9" s="1"/>
  <c r="C13" i="3"/>
  <c r="C15" i="9" s="1"/>
  <c r="B11" i="3" l="1"/>
  <c r="B5" i="14" s="1"/>
  <c r="C8" i="3"/>
  <c r="C9" i="9" s="1"/>
  <c r="B6" i="3"/>
  <c r="C11" i="3"/>
  <c r="C13" i="9" s="1"/>
  <c r="C12" i="9" l="1"/>
  <c r="B5" i="7"/>
  <c r="C6"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5" authorId="0" shapeId="0" xr:uid="{0E4B4101-FBAB-4F55-A041-18C7269C7559}">
      <text>
        <r>
          <rPr>
            <sz val="9"/>
            <color indexed="81"/>
            <rFont val="Tahoma"/>
            <family val="2"/>
          </rPr>
          <t>Klik op gele vakjes om focusdomeinen te selecteren. Je kunt hier niet typen.</t>
        </r>
      </text>
    </comment>
    <comment ref="F6" authorId="0" shapeId="0" xr:uid="{0CF182F6-F30A-4ACA-8CEA-901FD932B2D6}">
      <text>
        <r>
          <rPr>
            <sz val="9"/>
            <color indexed="81"/>
            <rFont val="Tahoma"/>
            <family val="2"/>
          </rPr>
          <t xml:space="preserve">Geef een toelichting (optioneel).
Voorbeeld: </t>
        </r>
        <r>
          <rPr>
            <i/>
            <sz val="9"/>
            <color indexed="81"/>
            <rFont val="Tahoma"/>
            <family val="2"/>
          </rPr>
          <t>"dhr. heeft zorgen vanwege zijn schulden. Broer helpt in deze waar mogelijk, maar kan niet voldoende ondersteunen".</t>
        </r>
      </text>
    </comment>
    <comment ref="G6" authorId="0" shapeId="0" xr:uid="{283CA162-1C12-4C98-84E8-E5557630AC4E}">
      <text>
        <r>
          <rPr>
            <sz val="9"/>
            <color indexed="81"/>
            <rFont val="Tahoma"/>
            <family val="2"/>
          </rPr>
          <t>De urgentie wordt automatisch berekend aan de hand van belang &amp; tevredenheid</t>
        </r>
      </text>
    </comment>
    <comment ref="H6" authorId="0" shapeId="0" xr:uid="{2ED095F1-FFE3-4FAC-A85D-00A5E0320D2D}">
      <text>
        <r>
          <rPr>
            <sz val="9"/>
            <color indexed="81"/>
            <rFont val="Tahoma"/>
            <family val="2"/>
          </rPr>
          <t>Kies voor 'Ja' als je met dit domein aan de slag gaat met de cliënt.</t>
        </r>
      </text>
    </comment>
    <comment ref="B17" authorId="0" shapeId="0" xr:uid="{24E5C258-9E62-4FA8-987E-0C05387A88CB}">
      <text>
        <r>
          <rPr>
            <sz val="9"/>
            <color indexed="81"/>
            <rFont val="Tahoma"/>
            <family val="2"/>
          </rPr>
          <t>Vul hier eventueel een toelichting in op bovenstaande meting van de cliënt (niet verplicht). 
Voorbeeld: "</t>
        </r>
        <r>
          <rPr>
            <i/>
            <sz val="9"/>
            <color indexed="81"/>
            <rFont val="Tahoma"/>
            <family val="2"/>
          </rPr>
          <t>Mentale gezondheid is voor dhr. belangrijk. Echter verergeren zijn schulden zijn mentale klachten. Dhr. geeft in gesprek geld &amp; administratie en werk &amp; opleiding minder belangrijk te vinden, echter ervaart dhr. wel veel stress over zijn toekomst. Dhr. verwacht dat zijn uitkering binnenkort niet meer wordt toegekend. Daarom zal er in de begeleiding ook aandacht zijn voor de domeinen Geld &amp; administratie en Werk &amp; opleiding."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Meulendijks, Max</author>
    <author>Leeuw, Suzanne de</author>
  </authors>
  <commentList>
    <comment ref="E6" authorId="0" shapeId="0" xr:uid="{591011FC-8728-469C-9D3E-E41DF83F18A3}">
      <text>
        <r>
          <rPr>
            <sz val="9"/>
            <color indexed="81"/>
            <rFont val="Tahoma"/>
            <family val="2"/>
          </rPr>
          <t>Beschrijf hier de aanleiding tot het focusdomein.
Voorbeeld:</t>
        </r>
        <r>
          <rPr>
            <i/>
            <sz val="9"/>
            <color indexed="81"/>
            <rFont val="Tahoma"/>
            <family val="2"/>
          </rPr>
          <t>"Doordat ik een gokverslaving had, ben ik in de financiële problemen gekomen. Vervolgens ben ik mezelf gaan isoleren, maar de problemen bleven oplopen."</t>
        </r>
      </text>
    </comment>
    <comment ref="F6" authorId="0" shapeId="0" xr:uid="{331010E0-C943-4EDD-8DE2-F0B4C2998604}">
      <text>
        <r>
          <rPr>
            <sz val="9"/>
            <color indexed="81"/>
            <rFont val="Tahoma"/>
            <family val="2"/>
          </rPr>
          <t>Vul hier de beleving van de cliënt in. 
Voorbeeld:</t>
        </r>
        <r>
          <rPr>
            <i/>
            <sz val="9"/>
            <color indexed="81"/>
            <rFont val="Tahoma"/>
            <family val="2"/>
          </rPr>
          <t>"In mijn beleving ga ik mijn geldproblemen nooit op kunnen lossen. Ook heb ik het idee dat de schuldeisers me bespieden."</t>
        </r>
      </text>
    </comment>
    <comment ref="G6" authorId="0" shapeId="0" xr:uid="{C03FAE17-B310-4447-BAD4-811DBC2DF92F}">
      <text>
        <r>
          <rPr>
            <sz val="9"/>
            <color indexed="81"/>
            <rFont val="Tahoma"/>
            <family val="2"/>
          </rPr>
          <t>Vul hier de consequenties in voor de cliënt.
Voorbeeld:</t>
        </r>
        <r>
          <rPr>
            <i/>
            <sz val="9"/>
            <color indexed="81"/>
            <rFont val="Tahoma"/>
            <family val="2"/>
          </rPr>
          <t>"Ik kom niet meer buiten, ik heb geen sociale contacten meer en mijn dag- en nachtritme is verstoord."</t>
        </r>
      </text>
    </comment>
    <comment ref="D13" authorId="1" shapeId="0" xr:uid="{1EA0E5AC-3C5A-47B7-96E9-09AD4874A004}">
      <text>
        <r>
          <rPr>
            <sz val="9"/>
            <color indexed="81"/>
            <rFont val="Tahoma"/>
            <family val="2"/>
          </rPr>
          <t>Kies hier de beoogde zelfredzaamheid door op het pijltje rechtsonder te klikken.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Leeuw, Suzanne de</author>
  </authors>
  <commentList>
    <comment ref="E4" authorId="0" shapeId="0" xr:uid="{F8C9C1C1-453F-4AF1-8168-5D378A66E542}">
      <text>
        <r>
          <rPr>
            <sz val="9"/>
            <color indexed="81"/>
            <rFont val="Tahoma"/>
            <family val="2"/>
          </rPr>
          <t>Dit blad wordt volledig automatisch ingevuld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7" authorId="0" shapeId="0" xr:uid="{50326383-4248-4B51-B5FC-A7A615090385}">
      <text>
        <r>
          <rPr>
            <sz val="9"/>
            <color indexed="81"/>
            <rFont val="Tahoma"/>
            <family val="2"/>
          </rPr>
          <t>Vul hier een doel binnen het focusdomein in. 
Voorbeeld:</t>
        </r>
        <r>
          <rPr>
            <i/>
            <sz val="9"/>
            <color indexed="81"/>
            <rFont val="Tahoma"/>
            <family val="2"/>
          </rPr>
          <t xml:space="preserve"> "Ik kan zelf het huishouden van mijn woning doen"</t>
        </r>
      </text>
    </comment>
    <comment ref="E11" authorId="0" shapeId="0" xr:uid="{41CFA160-050B-4C18-BBB0-AB3B81F2ED8A}">
      <text>
        <r>
          <rPr>
            <sz val="9"/>
            <color indexed="81"/>
            <rFont val="Tahoma"/>
            <family val="2"/>
          </rPr>
          <t xml:space="preserve">Vul hier kleine acties in, welke uiteindelijk de doelstelling dienen te behalen.
</t>
        </r>
        <r>
          <rPr>
            <i/>
            <sz val="9"/>
            <color indexed="81"/>
            <rFont val="Tahoma"/>
            <family val="2"/>
          </rPr>
          <t>Voorbeeld: "Ik was elke avond alle vieze vaat af"</t>
        </r>
      </text>
    </comment>
    <comment ref="I11" authorId="0" shapeId="0" xr:uid="{D99552AC-F700-4050-813B-2C94E35196E9}">
      <text>
        <r>
          <rPr>
            <sz val="9"/>
            <color indexed="81"/>
            <rFont val="Tahoma"/>
            <family val="2"/>
          </rPr>
          <t xml:space="preserve">Vul hier een eventuele toelichting in.
Voorbeeld: </t>
        </r>
        <r>
          <rPr>
            <i/>
            <sz val="9"/>
            <color indexed="81"/>
            <rFont val="Tahoma"/>
            <family val="2"/>
          </rPr>
          <t>"Deels gelukt - wanneer dhr. stress heeft, lukt het hem niet de vaat te doen"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Meulendijks, Max</author>
  </authors>
  <commentList>
    <comment ref="C7" authorId="0" shapeId="0" xr:uid="{B24A85C3-0926-4435-AA59-435AC062E41A}">
      <text>
        <r>
          <rPr>
            <sz val="9"/>
            <color indexed="81"/>
            <rFont val="Tahoma"/>
            <family val="2"/>
          </rPr>
          <t>Vul hier een doel binnen het focusdomein in. 
Voorbeeld:</t>
        </r>
        <r>
          <rPr>
            <i/>
            <sz val="9"/>
            <color indexed="81"/>
            <rFont val="Tahoma"/>
            <family val="2"/>
          </rPr>
          <t xml:space="preserve"> "Ik kan zelf het huishouden van mijn woning doen"</t>
        </r>
      </text>
    </comment>
    <comment ref="E11" authorId="0" shapeId="0" xr:uid="{6ADF8245-1272-44A9-81A2-42D2FC2B1972}">
      <text>
        <r>
          <rPr>
            <sz val="9"/>
            <color indexed="81"/>
            <rFont val="Tahoma"/>
            <family val="2"/>
          </rPr>
          <t xml:space="preserve">Vul hier kleine acties in, welke uiteindelijk de doelstelling dienen te behalen.
</t>
        </r>
        <r>
          <rPr>
            <i/>
            <sz val="9"/>
            <color indexed="81"/>
            <rFont val="Tahoma"/>
            <family val="2"/>
          </rPr>
          <t>Voorbeeld: "Ik was elke avond alle vieze vaat af"</t>
        </r>
      </text>
    </comment>
    <comment ref="I11" authorId="0" shapeId="0" xr:uid="{B80A7989-6B59-47CC-A311-AF1869EF66D7}">
      <text>
        <r>
          <rPr>
            <sz val="9"/>
            <color indexed="81"/>
            <rFont val="Tahoma"/>
            <family val="2"/>
          </rPr>
          <t xml:space="preserve">Vul hier een eventuele toelichting in.
Voorbeeld: </t>
        </r>
        <r>
          <rPr>
            <i/>
            <sz val="9"/>
            <color indexed="81"/>
            <rFont val="Tahoma"/>
            <family val="2"/>
          </rPr>
          <t>"Deels gelukt - wanneer dhr. stress heeft, lukt het hem niet de vaat te doen"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<sst xmlns="http://schemas.openxmlformats.org/spreadsheetml/2006/main" count="70" uniqueCount="41">
  <si>
    <t>Toelichting</t>
  </si>
  <si>
    <t>Focusdomeinen</t>
  </si>
  <si>
    <t>Huidige tevredenheid</t>
  </si>
  <si>
    <t>Beoogde tevredenheid</t>
  </si>
  <si>
    <t>Aanleiding</t>
  </si>
  <si>
    <t>Beleving</t>
  </si>
  <si>
    <t>Consequentie</t>
  </si>
  <si>
    <t>Huidige zelfredzaamh.</t>
  </si>
  <si>
    <t>Beoogde zelfredzaamh.</t>
  </si>
  <si>
    <t>Conclusie</t>
  </si>
  <si>
    <t>Focusdomein 1</t>
  </si>
  <si>
    <t>Focusdomein 2</t>
  </si>
  <si>
    <t>nr.</t>
  </si>
  <si>
    <t>Gelukt?</t>
  </si>
  <si>
    <t>Evt. toelichting</t>
  </si>
  <si>
    <t>Huidige zelfredzaamheid</t>
  </si>
  <si>
    <t>Beoogde zelfredzaamheid</t>
  </si>
  <si>
    <t>Door</t>
  </si>
  <si>
    <t>Startdatum actie</t>
  </si>
  <si>
    <t>Titel</t>
  </si>
  <si>
    <t>Omschrijving</t>
  </si>
  <si>
    <t>Zelfredzaam-heid</t>
  </si>
  <si>
    <r>
      <t>Belangrijkheid</t>
    </r>
    <r>
      <rPr>
        <b/>
        <sz val="8"/>
        <color theme="0"/>
        <rFont val="Calibri"/>
        <family val="2"/>
        <scheme val="minor"/>
      </rPr>
      <t xml:space="preserve">
</t>
    </r>
    <r>
      <rPr>
        <i/>
        <sz val="8"/>
        <color theme="0"/>
        <rFont val="Calibri"/>
        <family val="2"/>
        <scheme val="minor"/>
      </rPr>
      <t>1 = meest belangrijk
9 = minst belangrijk</t>
    </r>
  </si>
  <si>
    <r>
      <t>Urgentie</t>
    </r>
    <r>
      <rPr>
        <b/>
        <sz val="8"/>
        <color theme="0"/>
        <rFont val="Calibri"/>
        <family val="2"/>
        <scheme val="minor"/>
      </rPr>
      <t xml:space="preserve">
</t>
    </r>
    <r>
      <rPr>
        <i/>
        <sz val="8"/>
        <color theme="0"/>
        <rFont val="Calibri"/>
        <family val="2"/>
        <scheme val="minor"/>
      </rPr>
      <t>(advies)</t>
    </r>
  </si>
  <si>
    <r>
      <t>Tevredenheid</t>
    </r>
    <r>
      <rPr>
        <b/>
        <sz val="8"/>
        <color theme="0"/>
        <rFont val="Calibri"/>
        <family val="2"/>
        <scheme val="minor"/>
      </rPr>
      <t xml:space="preserve">
</t>
    </r>
    <r>
      <rPr>
        <i/>
        <sz val="8"/>
        <color theme="0"/>
        <rFont val="Calibri"/>
        <family val="2"/>
        <scheme val="minor"/>
      </rPr>
      <t>1 = Zwaar ontevr.
10 = Volledig tevr.</t>
    </r>
  </si>
  <si>
    <r>
      <t xml:space="preserve">Focusdomein?
</t>
    </r>
    <r>
      <rPr>
        <i/>
        <sz val="10"/>
        <color theme="0"/>
        <rFont val="Calibri"/>
        <family val="2"/>
        <scheme val="minor"/>
      </rPr>
      <t>(Ja / Nee)
max. 2</t>
    </r>
  </si>
  <si>
    <r>
      <t xml:space="preserve">Eindatum actie </t>
    </r>
    <r>
      <rPr>
        <sz val="12"/>
        <color theme="0"/>
        <rFont val="Calibri"/>
        <family val="2"/>
        <scheme val="minor"/>
      </rPr>
      <t>(gepland)</t>
    </r>
  </si>
  <si>
    <t>van deze acties zijn gelukt</t>
  </si>
  <si>
    <t>Analyse</t>
  </si>
  <si>
    <t>Meting</t>
  </si>
  <si>
    <t>Versie:</t>
  </si>
  <si>
    <t>2.0</t>
  </si>
  <si>
    <r>
      <t xml:space="preserve">Professionele toelichting </t>
    </r>
    <r>
      <rPr>
        <i/>
        <sz val="11"/>
        <color theme="1"/>
        <rFont val="Calibri"/>
        <family val="2"/>
        <scheme val="minor"/>
      </rPr>
      <t>(optioneel, in te vullen door medewerker)</t>
    </r>
  </si>
  <si>
    <t>Doel 1</t>
  </si>
  <si>
    <t>Doel 2
(opioneel)</t>
  </si>
  <si>
    <t>Doel 3
(opioneel)</t>
  </si>
  <si>
    <t>Doel</t>
  </si>
  <si>
    <t>(Kleine) actie om doel te behalen</t>
  </si>
  <si>
    <t>Naam:</t>
  </si>
  <si>
    <t>Doelen &amp; acties Focusdomein 1</t>
  </si>
  <si>
    <t>Doelen &amp; acties Focusdomein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</si>
</sst>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3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sz val="11"/>
      <color rgb="FF000000"/>
      <name val="Calibri"/>
      <family val="2"/>
      <scheme val="minor"/>
    </font>
    <font>
      <b/>
      <sz val="10"/>
      <color theme="1"/>
      <name val="Calibri"/>
      <family val="2"/>
      <scheme val="minor"/>
    </font>
    <font>
      <sz val="8"/>
      <name val="Calibri"/>
      <family val="2"/>
      <scheme val="minor"/>
    </font>
    <font>
      <sz val="9"/>
      <color indexed="81"/>
      <name val="Tahoma"/>
      <family val="2"/>
    </font>
    <font>
      <i/>
      <sz val="9"/>
      <color indexed="81"/>
      <name val="Tahoma"/>
      <family val="2"/>
    </font>
    <font>
      <sz val="10"/>
      <color theme="0"/>
      <name val="Calibri"/>
      <family val="2"/>
      <scheme val="minor"/>
    </font>
    <font>
      <b/>
      <sz val="11"/>
      <color theme="0"/>
      <name val="Calibri"/>
      <family val="2"/>
      <scheme val="minor"/>
    </font>
    <font>
      <i/>
      <sz val="11"/>
      <color theme="1"/>
      <name val="Calibri"/>
      <family val="2"/>
      <scheme val="minor"/>
    </font>
    <font>
      <b/>
      <sz val="12"/>
      <color theme="0"/>
      <name val="Calibri"/>
      <family val="2"/>
      <scheme val="minor"/>
    </font>
    <font>
      <b/>
      <sz val="11"/>
      <color theme="1"/>
      <name val="Calibri"/>
      <family val="2"/>
      <scheme val="minor"/>
    </font>
    <font>
      <b/>
      <sz val="16"/>
      <color theme="0"/>
      <name val="Calibri"/>
      <family val="2"/>
      <scheme val="minor"/>
    </font>
    <font>
      <b/>
      <sz val="10"/>
      <color theme="1"/>
      <name val="Calibri"/>
      <family val="2"/>
    </font>
    <font>
      <i/>
      <sz val="12"/>
      <color theme="1"/>
      <name val="Calibri"/>
      <family val="2"/>
      <scheme val="minor"/>
    </font>
    <font>
      <b/>
      <sz val="12"/>
      <color theme="1"/>
      <name val="Calibri"/>
      <family val="2"/>
      <scheme val="minor"/>
    </font>
    <font>
      <sz val="12"/>
      <color theme="1"/>
      <name val="Calibri"/>
      <family val="2"/>
      <scheme val="minor"/>
    </font>
    <font>
      <b/>
      <sz val="8"/>
      <color theme="0"/>
      <name val="Calibri"/>
      <family val="2"/>
      <scheme val="minor"/>
    </font>
    <font>
      <i/>
      <sz val="8"/>
      <color theme="0"/>
      <name val="Calibri"/>
      <family val="2"/>
      <scheme val="minor"/>
    </font>
    <font>
      <i/>
      <sz val="10"/>
      <color theme="0"/>
      <name val="Calibri"/>
      <family val="2"/>
      <scheme val="minor"/>
    </font>
    <font>
      <b/>
      <sz val="10"/>
      <color theme="0"/>
      <name val="Calibri"/>
      <family val="2"/>
      <scheme val="minor"/>
    </font>
    <font>
      <sz val="12"/>
      <color theme="0"/>
      <name val="Calibri"/>
      <family val="2"/>
      <scheme val="minor"/>
    </font>
    <font>
      <sz val="8"/>
      <color theme="0"/>
      <name val="Calibri"/>
      <family val="2"/>
      <scheme val="minor"/>
    </font>
    <font>
      <b/>
      <sz val="18"/>
      <color theme="0"/>
      <name val="Calibri"/>
      <family val="2"/>
    </font>
    <font>
      <b/>
      <sz val="14"/>
      <color theme="1"/>
      <name val="Calibri"/>
      <family val="2"/>
      <scheme val="minor"/>
    </font>
    <font>
      <sz val="9"/>
      <color theme="1"/>
      <name val="Calibri"/>
      <family val="2"/>
      <scheme val="minor"/>
    </font>
    <font>
      <b/>
      <sz val="18"/>
      <color rgb="FF3D0A90"/>
      <name val="Calibri"/>
      <family val="2"/>
      <scheme val="minor"/>
    </font>
    <font>
      <b/>
      <sz val="18"/>
      <color theme="0"/>
      <name val="Calibri"/>
      <family val="2"/>
      <scheme val="minor"/>
    </font>
    <font>
      <sz val="9"/>
      <color theme="0"/>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3D0A90"/>
        <bgColor indexed="64"/>
      </patternFill>
    </fill>
    <fill>
      <patternFill patternType="solid">
        <fgColor rgb="FFE6D8FC"/>
        <bgColor indexed="64"/>
      </patternFill>
    </fill>
    <fill>
      <patternFill patternType="solid">
        <fgColor rgb="FFF7FAE6"/>
        <bgColor indexed="64"/>
      </patternFill>
    </fill>
    <fill>
      <patternFill patternType="solid">
        <fgColor rgb="FFFFFFCC"/>
        <bgColor indexed="64"/>
      </patternFill>
    </fill>
    <fill>
      <patternFill patternType="solid">
        <fgColor theme="0" tint="-0.14999847407452621"/>
        <bgColor indexed="64"/>
      </patternFill>
    </fill>
  </fills>
  <borders count="54">
    <border>
      <left/>
      <right/>
      <top/>
      <bottom/>
      <diagonal/>
    </border>
    <border>
      <left style="thin">
        <color rgb="FF3D0A90"/>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rgb="FFE6D8FC"/>
      </top>
      <bottom/>
      <diagonal/>
    </border>
    <border>
      <left/>
      <right/>
      <top style="thin">
        <color theme="0" tint="-0.499984740745262"/>
      </top>
      <bottom/>
      <diagonal/>
    </border>
    <border>
      <left style="thin">
        <color theme="0" tint="-0.499984740745262"/>
      </left>
      <right/>
      <top style="thin">
        <color theme="0" tint="-0.499984740745262"/>
      </top>
      <bottom/>
      <diagonal/>
    </border>
    <border>
      <left style="thin">
        <color theme="0"/>
      </left>
      <right/>
      <top/>
      <bottom/>
      <diagonal/>
    </border>
    <border>
      <left/>
      <right/>
      <top style="thin">
        <color theme="0"/>
      </top>
      <bottom/>
      <diagonal/>
    </border>
    <border>
      <left style="thin">
        <color theme="0"/>
      </left>
      <right/>
      <top style="thin">
        <color rgb="FFE6D8FC"/>
      </top>
      <bottom/>
      <diagonal/>
    </border>
    <border>
      <left style="thin">
        <color theme="0"/>
      </left>
      <right style="thin">
        <color theme="0"/>
      </right>
      <top style="thin">
        <color rgb="FFE6D8FC"/>
      </top>
      <bottom/>
      <diagonal/>
    </border>
    <border>
      <left style="thin">
        <color theme="0"/>
      </left>
      <right style="thin">
        <color theme="0"/>
      </right>
      <top/>
      <bottom/>
      <diagonal/>
    </border>
    <border>
      <left style="thin">
        <color rgb="FF3D0A90"/>
      </left>
      <right style="thin">
        <color rgb="FF3D0A90"/>
      </right>
      <top style="thin">
        <color rgb="FF3D0A90"/>
      </top>
      <bottom style="thin">
        <color rgb="FF3D0A90"/>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E6D8FC"/>
      </left>
      <right style="thin">
        <color rgb="FFE6D8FC"/>
      </right>
      <top style="thin">
        <color rgb="FFE6D8FC"/>
      </top>
      <bottom style="thin">
        <color rgb="FFE6D8FC"/>
      </bottom>
      <diagonal/>
    </border>
    <border>
      <left/>
      <right style="thin">
        <color theme="0" tint="-0.499984740745262"/>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bottom style="medium">
        <color theme="0" tint="-0.499984740745262"/>
      </bottom>
      <diagonal/>
    </border>
    <border>
      <left/>
      <right/>
      <top/>
      <bottom style="medium">
        <color theme="0" tint="-0.499984740745262"/>
      </bottom>
      <diagonal/>
    </border>
    <border>
      <left/>
      <right style="medium">
        <color rgb="FF3D0A90"/>
      </right>
      <top style="medium">
        <color rgb="FF3D0A90"/>
      </top>
      <bottom style="medium">
        <color rgb="FF3D0A90"/>
      </bottom>
      <diagonal/>
    </border>
    <border>
      <left style="medium">
        <color rgb="FF3D0A90"/>
      </left>
      <right style="thin">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thin">
        <color rgb="FF3D0A90"/>
      </top>
      <bottom style="thin">
        <color rgb="FF3D0A90"/>
      </bottom>
      <diagonal/>
    </border>
    <border>
      <left style="thin">
        <color rgb="FF3D0A90"/>
      </left>
      <right/>
      <top style="thin">
        <color rgb="FF3D0A90"/>
      </top>
      <bottom style="thin">
        <color rgb="FF3D0A90"/>
      </bottom>
      <diagonal/>
    </border>
    <border>
      <left/>
      <right style="thin">
        <color rgb="FF3D0A90"/>
      </right>
      <top style="thin">
        <color rgb="FF3D0A90"/>
      </top>
      <bottom style="thin">
        <color rgb="FF3D0A90"/>
      </bottom>
      <diagonal/>
    </border>
    <border>
      <left/>
      <right style="medium">
        <color rgb="FF3D0A90"/>
      </right>
      <top/>
      <bottom style="medium">
        <color rgb="FF3D0A90"/>
      </bottom>
      <diagonal/>
    </border>
    <border>
      <left/>
      <right style="medium">
        <color rgb="FF3D0A90"/>
      </right>
      <top style="medium">
        <color rgb="FF3D0A90"/>
      </top>
      <bottom style="thin">
        <color theme="0" tint="-0.499984740745262"/>
      </bottom>
      <diagonal/>
    </border>
    <border>
      <left style="thin">
        <color rgb="FF3D0A90"/>
      </left>
      <right style="thin">
        <color rgb="FF3D0A90"/>
      </right>
      <top/>
      <bottom style="medium">
        <color rgb="FF3D0A90"/>
      </bottom>
      <diagonal/>
    </border>
    <border>
      <left style="thin">
        <color rgb="FF3D0A90"/>
      </left>
      <right style="thin">
        <color rgb="FF3D0A90"/>
      </right>
      <top style="medium">
        <color rgb="FF3D0A90"/>
      </top>
      <bottom style="medium">
        <color rgb="FF3D0A90"/>
      </bottom>
      <diagonal/>
    </border>
    <border>
      <left style="thin">
        <color rgb="FF3D0A90"/>
      </left>
      <right style="thin">
        <color rgb="FF3D0A90"/>
      </right>
      <top/>
      <bottom style="thin">
        <color rgb="FF3D0A90"/>
      </bottom>
      <diagonal/>
    </border>
    <border>
      <left style="thin">
        <color rgb="FF3D0A90"/>
      </left>
      <right style="thin">
        <color rgb="FF3D0A90"/>
      </right>
      <top style="thin">
        <color rgb="FF3D0A90"/>
      </top>
      <bottom/>
      <diagonal/>
    </border>
    <border>
      <left style="thin">
        <color rgb="FF3D0A90"/>
      </left>
      <right style="thin">
        <color rgb="FF3D0A90"/>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indexed="64"/>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top/>
      <bottom style="thin">
        <color indexed="64"/>
      </bottom>
      <diagonal/>
    </border>
    <border>
      <left style="thin">
        <color rgb="FFE6D8FC"/>
      </left>
      <right/>
      <top style="thin">
        <color rgb="FFE6D8FC"/>
      </top>
      <bottom style="thin">
        <color rgb="FFE6D8FC"/>
      </bottom>
      <diagonal/>
    </border>
    <border>
      <left/>
      <right style="thin">
        <color rgb="FFE6D8FC"/>
      </right>
      <top style="thin">
        <color rgb="FFE6D8FC"/>
      </top>
      <bottom style="thin">
        <color rgb="FFE6D8FC"/>
      </bottom>
      <diagonal/>
    </border>
    <border>
      <left/>
      <right/>
      <top style="thin">
        <color rgb="FFE6D8FC"/>
      </top>
      <bottom style="thin">
        <color rgb="FFE6D8FC"/>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rgb="FF3D0A90"/>
      </bottom>
      <diagonal/>
    </border>
    <border>
      <left style="thin">
        <color theme="0" tint="-0.499984740745262"/>
      </left>
      <right style="thin">
        <color theme="0" tint="-0.499984740745262"/>
      </right>
      <top style="medium">
        <color theme="0" tint="-0.499984740745262"/>
      </top>
      <bottom style="medium">
        <color theme="0" tint="-0.499984740745262"/>
      </bottom>
      <diagonal/>
    </border>
    <border>
      <left/>
      <right style="thin">
        <color theme="0" tint="-0.14999847407452621"/>
      </right>
      <top style="thin">
        <color rgb="FFE6D8FC"/>
      </top>
      <bottom style="thin">
        <color rgb="FFE6D8FC"/>
      </bottom>
      <diagonal/>
    </border>
  </borders>
  <cellStyleXfs count="4">
    <xf numFmtId="0" fontId="0" fillId="0" borderId="0"/>
    <xf numFmtId="0" fontId="6" fillId="0" borderId="0"/>
    <xf numFmtId="9" fontId="22" fillId="0" borderId="0" applyFont="0" applyFill="0" applyBorder="0" applyAlignment="0" applyProtection="0"/>
    <xf numFmtId="43" fontId="22" fillId="0" borderId="0" applyFont="0" applyFill="0" applyBorder="0" applyAlignment="0" applyProtection="0"/>
  </cellStyleXfs>
  <cellXfs count="171">
    <xf numFmtId="0" fontId="0" fillId="0" borderId="0" xfId="0"/>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wrapText="1"/>
      <protection locked="0"/>
    </xf>
    <xf numFmtId="0" fontId="0" fillId="5" borderId="0" xfId="0" applyFill="1" applyProtection="1">
      <protection locked="0"/>
    </xf>
    <xf numFmtId="0" fontId="0" fillId="0" borderId="0" xfId="0" applyAlignment="1" applyProtection="1">
      <alignment vertical="top"/>
      <protection locked="0"/>
    </xf>
    <xf numFmtId="0" fontId="2" fillId="0" borderId="24"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5" borderId="22" xfId="0" applyFont="1" applyFill="1" applyBorder="1" applyAlignment="1" applyProtection="1">
      <alignment horizontal="center" vertical="center"/>
      <protection locked="0"/>
    </xf>
    <xf numFmtId="0" fontId="2" fillId="5" borderId="25" xfId="0" applyFont="1" applyFill="1" applyBorder="1" applyAlignment="1" applyProtection="1">
      <alignment horizontal="center" vertical="center"/>
      <protection locked="0"/>
    </xf>
    <xf numFmtId="0" fontId="2" fillId="5" borderId="27" xfId="0" applyFont="1" applyFill="1" applyBorder="1" applyAlignment="1" applyProtection="1">
      <alignment horizontal="center" vertical="center"/>
      <protection locked="0"/>
    </xf>
    <xf numFmtId="0" fontId="2" fillId="5" borderId="23" xfId="0" applyFont="1" applyFill="1" applyBorder="1" applyAlignment="1" applyProtection="1">
      <alignment horizontal="center" vertical="center"/>
      <protection locked="0"/>
    </xf>
    <xf numFmtId="0" fontId="2" fillId="5" borderId="20" xfId="0" applyFont="1" applyFill="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5" borderId="29" xfId="0" applyFont="1" applyFill="1" applyBorder="1" applyAlignment="1" applyProtection="1">
      <alignment horizontal="center" vertical="center"/>
      <protection locked="0"/>
    </xf>
    <xf numFmtId="0" fontId="17" fillId="8" borderId="33" xfId="0" applyFont="1" applyFill="1" applyBorder="1" applyAlignment="1" applyProtection="1">
      <alignment horizontal="center" vertical="center" wrapText="1"/>
      <protection locked="0"/>
    </xf>
    <xf numFmtId="0" fontId="17" fillId="8" borderId="26" xfId="0" applyFont="1" applyFill="1" applyBorder="1" applyAlignment="1" applyProtection="1">
      <alignment horizontal="center" vertical="center" wrapText="1"/>
      <protection locked="0"/>
    </xf>
    <xf numFmtId="0" fontId="17" fillId="8" borderId="34" xfId="0"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protection locked="0"/>
    </xf>
    <xf numFmtId="0" fontId="16" fillId="6" borderId="14" xfId="0" applyFont="1" applyFill="1" applyBorder="1" applyAlignment="1">
      <alignment vertical="top" wrapText="1"/>
    </xf>
    <xf numFmtId="0" fontId="16" fillId="6" borderId="14" xfId="0" applyFont="1" applyFill="1" applyBorder="1" applyAlignment="1">
      <alignment horizontal="left" vertical="top" wrapText="1"/>
    </xf>
    <xf numFmtId="0" fontId="2" fillId="3" borderId="2" xfId="0" applyFont="1" applyFill="1" applyBorder="1" applyAlignment="1" applyProtection="1">
      <alignment vertical="center" wrapText="1"/>
      <protection locked="0"/>
    </xf>
    <xf numFmtId="0" fontId="2" fillId="3" borderId="40" xfId="0" applyFont="1" applyFill="1" applyBorder="1" applyAlignment="1" applyProtection="1">
      <alignment vertical="center" wrapText="1"/>
      <protection locked="0"/>
    </xf>
    <xf numFmtId="0" fontId="7" fillId="0" borderId="0" xfId="0" applyFont="1" applyAlignment="1" applyProtection="1">
      <alignment vertical="top"/>
      <protection locked="0"/>
    </xf>
    <xf numFmtId="0" fontId="7" fillId="0" borderId="0" xfId="0" applyFont="1" applyAlignment="1" applyProtection="1">
      <alignment horizontal="center" vertical="top"/>
      <protection locked="0"/>
    </xf>
    <xf numFmtId="0" fontId="13" fillId="0" borderId="0" xfId="0" applyFont="1" applyAlignment="1" applyProtection="1">
      <alignment vertical="top"/>
      <protection locked="0"/>
    </xf>
    <xf numFmtId="0" fontId="0" fillId="5" borderId="0" xfId="0" applyFill="1" applyAlignment="1">
      <alignment vertical="top"/>
    </xf>
    <xf numFmtId="0" fontId="21" fillId="7" borderId="48" xfId="0" applyFont="1" applyFill="1" applyBorder="1" applyAlignment="1">
      <alignment horizontal="right"/>
    </xf>
    <xf numFmtId="0" fontId="7" fillId="5" borderId="0" xfId="0" applyFont="1" applyFill="1" applyAlignment="1">
      <alignment vertical="top"/>
    </xf>
    <xf numFmtId="0" fontId="7" fillId="0" borderId="11" xfId="0" applyFont="1" applyBorder="1" applyAlignment="1">
      <alignment vertical="top"/>
    </xf>
    <xf numFmtId="0" fontId="7" fillId="0" borderId="12" xfId="0" applyFont="1" applyBorder="1" applyAlignment="1">
      <alignment vertical="top"/>
    </xf>
    <xf numFmtId="0" fontId="7" fillId="0" borderId="6" xfId="0" applyFont="1" applyBorder="1" applyAlignment="1">
      <alignment vertical="top"/>
    </xf>
    <xf numFmtId="0" fontId="31" fillId="0" borderId="13" xfId="0" applyFont="1" applyBorder="1" applyAlignment="1">
      <alignment horizontal="right" vertical="top"/>
    </xf>
    <xf numFmtId="0" fontId="31" fillId="0" borderId="0" xfId="0" applyFont="1" applyAlignment="1">
      <alignment horizontal="right" vertical="center"/>
    </xf>
    <xf numFmtId="0" fontId="32" fillId="5" borderId="0" xfId="0" applyFont="1" applyFill="1" applyAlignment="1">
      <alignment horizontal="center" vertical="center"/>
    </xf>
    <xf numFmtId="0" fontId="7" fillId="10" borderId="49" xfId="0" applyFont="1" applyFill="1" applyBorder="1" applyAlignment="1">
      <alignment horizontal="right" vertical="center"/>
    </xf>
    <xf numFmtId="0" fontId="7" fillId="10" borderId="50" xfId="0" applyFont="1" applyFill="1" applyBorder="1" applyAlignment="1">
      <alignment horizontal="left" vertical="center"/>
    </xf>
    <xf numFmtId="0" fontId="7" fillId="5" borderId="10" xfId="0" applyFont="1" applyFill="1" applyBorder="1" applyAlignment="1">
      <alignment vertical="top"/>
    </xf>
    <xf numFmtId="0" fontId="7" fillId="0" borderId="0" xfId="0" applyFont="1" applyAlignment="1">
      <alignment vertical="top"/>
    </xf>
    <xf numFmtId="0" fontId="7" fillId="5" borderId="0" xfId="0" applyFont="1" applyFill="1" applyAlignment="1">
      <alignment horizontal="center" vertical="top"/>
    </xf>
    <xf numFmtId="0" fontId="26" fillId="6" borderId="14" xfId="0" applyFont="1" applyFill="1" applyBorder="1" applyAlignment="1">
      <alignment horizontal="center" vertical="center"/>
    </xf>
    <xf numFmtId="0" fontId="16" fillId="6" borderId="32" xfId="0" applyFont="1" applyFill="1" applyBorder="1" applyAlignment="1">
      <alignment horizontal="center" vertical="top" wrapText="1"/>
    </xf>
    <xf numFmtId="0" fontId="16" fillId="6" borderId="14" xfId="0" applyFont="1" applyFill="1" applyBorder="1" applyAlignment="1">
      <alignment horizontal="center" vertical="top" wrapText="1"/>
    </xf>
    <xf numFmtId="0" fontId="16" fillId="6" borderId="30" xfId="0" applyFont="1" applyFill="1" applyBorder="1" applyAlignment="1">
      <alignment horizontal="center" vertical="top" wrapText="1"/>
    </xf>
    <xf numFmtId="0" fontId="16" fillId="6" borderId="31" xfId="0" applyFont="1" applyFill="1" applyBorder="1" applyAlignment="1">
      <alignment horizontal="center" vertical="top"/>
    </xf>
    <xf numFmtId="0" fontId="7" fillId="0" borderId="0" xfId="0" applyFont="1" applyAlignment="1">
      <alignment horizontal="center" vertical="top"/>
    </xf>
    <xf numFmtId="0" fontId="13" fillId="0" borderId="0" xfId="0" applyFont="1" applyAlignment="1">
      <alignment horizontal="center" vertical="top"/>
    </xf>
    <xf numFmtId="0" fontId="14" fillId="6" borderId="35" xfId="0" applyFont="1" applyFill="1" applyBorder="1" applyAlignment="1">
      <alignment horizontal="center" vertical="center"/>
    </xf>
    <xf numFmtId="0" fontId="14" fillId="6" borderId="36" xfId="0" applyFont="1" applyFill="1" applyBorder="1" applyAlignment="1">
      <alignment horizontal="center" vertical="center"/>
    </xf>
    <xf numFmtId="0" fontId="14" fillId="6" borderId="37" xfId="0" applyFont="1" applyFill="1" applyBorder="1" applyAlignment="1">
      <alignment horizontal="center" vertical="center"/>
    </xf>
    <xf numFmtId="0" fontId="13" fillId="5" borderId="0" xfId="0" applyFont="1" applyFill="1" applyAlignment="1">
      <alignment vertical="top"/>
    </xf>
    <xf numFmtId="0" fontId="13" fillId="0" borderId="0" xfId="0" applyFont="1" applyAlignment="1">
      <alignment vertical="top"/>
    </xf>
    <xf numFmtId="0" fontId="0" fillId="5" borderId="0" xfId="0" applyFill="1"/>
    <xf numFmtId="0" fontId="21" fillId="8" borderId="8" xfId="0" applyFont="1" applyFill="1" applyBorder="1" applyAlignment="1">
      <alignment horizontal="center" vertical="center" wrapText="1"/>
    </xf>
    <xf numFmtId="0" fontId="0" fillId="0" borderId="2" xfId="0" applyBorder="1" applyAlignment="1">
      <alignment horizontal="center" vertical="center"/>
    </xf>
    <xf numFmtId="0" fontId="28" fillId="6" borderId="39" xfId="0" applyFont="1" applyFill="1" applyBorder="1" applyAlignment="1">
      <alignment horizontal="center" vertical="top" wrapText="1"/>
    </xf>
    <xf numFmtId="0" fontId="28" fillId="6" borderId="1" xfId="0" applyFont="1" applyFill="1" applyBorder="1" applyAlignment="1">
      <alignment horizontal="center" vertical="top" wrapText="1"/>
    </xf>
    <xf numFmtId="0" fontId="2" fillId="0" borderId="2" xfId="0" applyFont="1" applyBorder="1" applyAlignment="1">
      <alignment horizontal="center" vertical="center" wrapText="1"/>
    </xf>
    <xf numFmtId="0" fontId="16" fillId="6" borderId="38" xfId="0" applyFont="1" applyFill="1" applyBorder="1" applyAlignment="1">
      <alignment horizontal="center" vertical="center" wrapText="1"/>
    </xf>
    <xf numFmtId="0" fontId="34" fillId="6" borderId="38" xfId="0" applyFont="1" applyFill="1" applyBorder="1" applyAlignment="1">
      <alignment horizontal="center" vertical="center" wrapText="1"/>
    </xf>
    <xf numFmtId="0" fontId="27" fillId="6" borderId="38" xfId="0" applyFont="1" applyFill="1" applyBorder="1" applyAlignment="1">
      <alignment horizontal="left" vertical="center" wrapText="1"/>
    </xf>
    <xf numFmtId="0" fontId="0" fillId="7" borderId="21" xfId="0" applyFill="1" applyBorder="1"/>
    <xf numFmtId="0" fontId="18" fillId="5" borderId="30" xfId="0" applyFont="1" applyFill="1" applyBorder="1" applyAlignment="1">
      <alignment vertical="center" wrapText="1"/>
    </xf>
    <xf numFmtId="0" fontId="27" fillId="5" borderId="30" xfId="0" applyFont="1" applyFill="1" applyBorder="1" applyAlignment="1">
      <alignment vertical="center" wrapText="1"/>
    </xf>
    <xf numFmtId="0" fontId="0" fillId="5" borderId="8" xfId="0" applyFill="1" applyBorder="1"/>
    <xf numFmtId="0" fontId="0" fillId="5" borderId="15" xfId="0" applyFill="1" applyBorder="1"/>
    <xf numFmtId="0" fontId="0" fillId="5" borderId="16" xfId="0" applyFill="1" applyBorder="1"/>
    <xf numFmtId="0" fontId="0" fillId="5" borderId="17" xfId="0" applyFill="1" applyBorder="1"/>
    <xf numFmtId="0" fontId="7" fillId="5" borderId="0" xfId="0" applyFont="1" applyFill="1" applyAlignment="1">
      <alignment vertical="top" wrapText="1"/>
    </xf>
    <xf numFmtId="0" fontId="19" fillId="0" borderId="0" xfId="0" applyFont="1" applyAlignment="1">
      <alignment vertical="center" wrapText="1"/>
    </xf>
    <xf numFmtId="0" fontId="16" fillId="6" borderId="38" xfId="0" applyFont="1" applyFill="1" applyBorder="1" applyAlignment="1">
      <alignment vertical="center" wrapText="1"/>
    </xf>
    <xf numFmtId="0" fontId="7" fillId="0" borderId="0" xfId="0" applyFont="1" applyAlignment="1">
      <alignment vertical="top" wrapText="1"/>
    </xf>
    <xf numFmtId="0" fontId="5" fillId="0" borderId="2" xfId="0" applyFont="1" applyBorder="1"/>
    <xf numFmtId="0" fontId="8" fillId="8" borderId="2" xfId="0" applyFont="1" applyFill="1" applyBorder="1" applyAlignment="1">
      <alignment horizontal="left" wrapText="1"/>
    </xf>
    <xf numFmtId="0" fontId="8" fillId="5" borderId="0" xfId="0" applyFont="1" applyFill="1" applyAlignment="1">
      <alignment horizontal="left" wrapText="1"/>
    </xf>
    <xf numFmtId="0" fontId="5" fillId="0" borderId="40" xfId="0" applyFont="1" applyBorder="1"/>
    <xf numFmtId="0" fontId="8" fillId="8" borderId="40" xfId="0" applyFont="1" applyFill="1" applyBorder="1" applyAlignment="1">
      <alignment horizontal="left" wrapText="1"/>
    </xf>
    <xf numFmtId="0" fontId="7" fillId="0" borderId="0" xfId="0" applyFont="1"/>
    <xf numFmtId="0" fontId="0" fillId="0" borderId="0" xfId="0" applyAlignment="1">
      <alignment wrapText="1"/>
    </xf>
    <xf numFmtId="0" fontId="0" fillId="5" borderId="18" xfId="0" applyFill="1" applyBorder="1"/>
    <xf numFmtId="0" fontId="7" fillId="5" borderId="19" xfId="0" applyFont="1" applyFill="1" applyBorder="1" applyAlignment="1">
      <alignment horizontal="left" vertical="top" wrapText="1"/>
    </xf>
    <xf numFmtId="0" fontId="0" fillId="5" borderId="19" xfId="0" applyFill="1" applyBorder="1"/>
    <xf numFmtId="0" fontId="0" fillId="5" borderId="20" xfId="0" applyFill="1" applyBorder="1"/>
    <xf numFmtId="0" fontId="19" fillId="0" borderId="0" xfId="0" applyFont="1" applyAlignment="1">
      <alignment vertical="center"/>
    </xf>
    <xf numFmtId="0" fontId="0" fillId="0" borderId="7" xfId="0" applyBorder="1"/>
    <xf numFmtId="0" fontId="7" fillId="0" borderId="0" xfId="0" applyFont="1" applyAlignment="1">
      <alignment horizontal="center" vertical="center"/>
    </xf>
    <xf numFmtId="0" fontId="7" fillId="0" borderId="0" xfId="0" applyFont="1" applyAlignment="1">
      <alignment wrapText="1"/>
    </xf>
    <xf numFmtId="0" fontId="7" fillId="0" borderId="0" xfId="0" applyFont="1" applyAlignment="1">
      <alignment horizontal="center" wrapText="1"/>
    </xf>
    <xf numFmtId="0" fontId="7" fillId="5" borderId="0" xfId="0" applyFont="1" applyFill="1" applyAlignment="1">
      <alignment horizontal="center" vertical="center"/>
    </xf>
    <xf numFmtId="0" fontId="7" fillId="5" borderId="0" xfId="0" applyFont="1" applyFill="1"/>
    <xf numFmtId="0" fontId="7" fillId="5" borderId="0" xfId="0" applyFont="1" applyFill="1" applyAlignment="1">
      <alignment wrapText="1"/>
    </xf>
    <xf numFmtId="9" fontId="0" fillId="5" borderId="3" xfId="2" applyFont="1" applyFill="1" applyBorder="1" applyAlignment="1" applyProtection="1">
      <alignment horizontal="center" vertical="center"/>
    </xf>
    <xf numFmtId="9" fontId="20" fillId="5" borderId="5" xfId="2" applyFont="1" applyFill="1" applyBorder="1" applyProtection="1"/>
    <xf numFmtId="0" fontId="0" fillId="5" borderId="0" xfId="0" applyFill="1" applyAlignment="1">
      <alignment wrapText="1"/>
    </xf>
    <xf numFmtId="0" fontId="0" fillId="5" borderId="7" xfId="0" applyFill="1" applyBorder="1" applyAlignment="1">
      <alignment horizontal="center"/>
    </xf>
    <xf numFmtId="0" fontId="0" fillId="5" borderId="7" xfId="0" applyFill="1" applyBorder="1" applyAlignment="1">
      <alignment wrapText="1"/>
    </xf>
    <xf numFmtId="0" fontId="0" fillId="5" borderId="1" xfId="0" applyFill="1" applyBorder="1"/>
    <xf numFmtId="0" fontId="17" fillId="4" borderId="2" xfId="0" applyFont="1" applyFill="1" applyBorder="1" applyAlignment="1">
      <alignment horizontal="left" vertical="center" wrapText="1"/>
    </xf>
    <xf numFmtId="0" fontId="17" fillId="4" borderId="40" xfId="0" applyFont="1" applyFill="1" applyBorder="1" applyAlignment="1">
      <alignment horizontal="left" vertical="center" wrapText="1"/>
    </xf>
    <xf numFmtId="0" fontId="0" fillId="5" borderId="0" xfId="0" applyFill="1" applyAlignment="1">
      <alignment horizontal="left"/>
    </xf>
    <xf numFmtId="0" fontId="0" fillId="5" borderId="51" xfId="0" applyFill="1" applyBorder="1"/>
    <xf numFmtId="0" fontId="7" fillId="6" borderId="14" xfId="0" applyFont="1" applyFill="1" applyBorder="1" applyAlignment="1">
      <alignment vertical="top"/>
    </xf>
    <xf numFmtId="0" fontId="7" fillId="5" borderId="1" xfId="0" applyFont="1" applyFill="1" applyBorder="1" applyAlignment="1">
      <alignment vertical="top"/>
    </xf>
    <xf numFmtId="0" fontId="0" fillId="5" borderId="0" xfId="0" applyFill="1" applyAlignment="1">
      <alignment horizontal="center"/>
    </xf>
    <xf numFmtId="0" fontId="9" fillId="2" borderId="3" xfId="0" applyFont="1" applyFill="1" applyBorder="1" applyAlignment="1">
      <alignment horizontal="center" vertical="center" wrapText="1"/>
    </xf>
    <xf numFmtId="0" fontId="21" fillId="2" borderId="5" xfId="0" applyFont="1" applyFill="1" applyBorder="1" applyAlignment="1">
      <alignment horizontal="left" vertical="center" wrapText="1"/>
    </xf>
    <xf numFmtId="0" fontId="2" fillId="0" borderId="52" xfId="0" applyFont="1" applyBorder="1" applyAlignment="1" applyProtection="1">
      <alignment horizontal="center" vertical="center"/>
      <protection locked="0"/>
    </xf>
    <xf numFmtId="49" fontId="2" fillId="5" borderId="24" xfId="0" applyNumberFormat="1" applyFont="1" applyFill="1" applyBorder="1" applyAlignment="1" applyProtection="1">
      <alignment vertical="top" wrapText="1"/>
      <protection locked="0"/>
    </xf>
    <xf numFmtId="49" fontId="2" fillId="5" borderId="23" xfId="0" applyNumberFormat="1" applyFont="1" applyFill="1" applyBorder="1" applyAlignment="1" applyProtection="1">
      <alignment vertical="top" wrapText="1"/>
      <protection locked="0"/>
    </xf>
    <xf numFmtId="49" fontId="2" fillId="5" borderId="52" xfId="0" applyNumberFormat="1" applyFont="1" applyFill="1" applyBorder="1" applyAlignment="1" applyProtection="1">
      <alignment vertical="top" wrapText="1"/>
      <protection locked="0"/>
    </xf>
    <xf numFmtId="49" fontId="2" fillId="5" borderId="29" xfId="0" applyNumberFormat="1" applyFont="1" applyFill="1" applyBorder="1" applyAlignment="1" applyProtection="1">
      <alignment vertical="top" wrapText="1"/>
      <protection locked="0"/>
    </xf>
    <xf numFmtId="0" fontId="0" fillId="0" borderId="7" xfId="0" applyBorder="1" applyAlignment="1">
      <alignment vertical="top"/>
    </xf>
    <xf numFmtId="0" fontId="7" fillId="0" borderId="9" xfId="0" applyFont="1" applyBorder="1" applyAlignment="1">
      <alignment vertical="top"/>
    </xf>
    <xf numFmtId="0" fontId="2" fillId="0" borderId="29" xfId="0" applyFont="1" applyBorder="1" applyAlignment="1">
      <alignment horizontal="center" vertical="center"/>
    </xf>
    <xf numFmtId="0" fontId="2" fillId="0" borderId="29" xfId="0" applyFont="1" applyBorder="1" applyAlignment="1" applyProtection="1">
      <alignment wrapText="1"/>
      <protection locked="0"/>
    </xf>
    <xf numFmtId="14" fontId="2" fillId="0" borderId="29" xfId="0" applyNumberFormat="1" applyFont="1" applyBorder="1" applyAlignment="1" applyProtection="1">
      <alignment wrapText="1"/>
      <protection locked="0"/>
    </xf>
    <xf numFmtId="0" fontId="2" fillId="0" borderId="29" xfId="0" applyFont="1" applyBorder="1" applyAlignment="1" applyProtection="1">
      <alignment horizontal="center" wrapText="1"/>
      <protection locked="0"/>
    </xf>
    <xf numFmtId="0" fontId="2" fillId="0" borderId="2" xfId="0" applyFont="1" applyBorder="1" applyAlignment="1">
      <alignment horizontal="center" vertical="center"/>
    </xf>
    <xf numFmtId="0" fontId="2" fillId="0" borderId="2" xfId="0" applyFont="1" applyBorder="1" applyAlignment="1" applyProtection="1">
      <alignment wrapText="1"/>
      <protection locked="0"/>
    </xf>
    <xf numFmtId="14" fontId="2" fillId="0" borderId="2" xfId="0" applyNumberFormat="1" applyFont="1" applyBorder="1" applyAlignment="1" applyProtection="1">
      <alignment wrapText="1"/>
      <protection locked="0"/>
    </xf>
    <xf numFmtId="0" fontId="2" fillId="0" borderId="2" xfId="0" applyFont="1" applyBorder="1" applyAlignment="1" applyProtection="1">
      <alignment horizontal="center" wrapText="1"/>
      <protection locked="0"/>
    </xf>
    <xf numFmtId="0" fontId="2" fillId="0" borderId="2" xfId="0" applyFont="1" applyBorder="1" applyAlignment="1" applyProtection="1">
      <alignment horizontal="center"/>
      <protection locked="0"/>
    </xf>
    <xf numFmtId="49" fontId="1" fillId="5" borderId="24" xfId="0" applyNumberFormat="1" applyFont="1" applyFill="1" applyBorder="1" applyAlignment="1" applyProtection="1">
      <alignment vertical="top" wrapText="1"/>
      <protection locked="0"/>
    </xf>
    <xf numFmtId="0" fontId="1" fillId="3" borderId="2" xfId="0" applyFont="1" applyFill="1" applyBorder="1" applyAlignment="1" applyProtection="1">
      <alignment vertical="center" wrapText="1"/>
      <protection locked="0"/>
    </xf>
    <xf numFmtId="0" fontId="1" fillId="3" borderId="40" xfId="0" applyFont="1" applyFill="1" applyBorder="1" applyAlignment="1" applyProtection="1">
      <alignment vertical="center" wrapText="1"/>
      <protection locked="0"/>
    </xf>
    <xf numFmtId="0" fontId="1" fillId="0" borderId="29" xfId="0" applyFont="1" applyBorder="1" applyAlignment="1" applyProtection="1">
      <alignment wrapText="1"/>
      <protection locked="0"/>
    </xf>
    <xf numFmtId="0" fontId="1" fillId="3" borderId="40" xfId="0" applyFont="1" applyFill="1" applyBorder="1" applyAlignment="1" applyProtection="1">
      <alignment vertical="center" wrapText="1"/>
      <protection locked="0"/>
    </xf>
    <xf numFmtId="0" fontId="2" fillId="0" borderId="40" xfId="0" applyFont="1" applyBorder="1" applyAlignment="1" applyProtection="1">
      <alignment vertical="center" wrapText="1"/>
      <protection locked="0"/>
    </xf>
    <xf numFmtId="0" fontId="0" fillId="7" borderId="21" xfId="0" applyFill="1" applyBorder="1" applyAlignment="1">
      <alignment horizontal="left"/>
    </xf>
    <xf numFmtId="0" fontId="33" fillId="6" borderId="14" xfId="0" applyFont="1" applyFill="1" applyBorder="1" applyAlignment="1">
      <alignment horizontal="left" vertical="center"/>
    </xf>
    <xf numFmtId="0" fontId="30" fillId="8" borderId="2" xfId="0" applyFont="1" applyFill="1" applyBorder="1" applyAlignment="1">
      <alignment horizontal="center" vertical="center" wrapText="1"/>
    </xf>
    <xf numFmtId="0" fontId="21" fillId="2" borderId="2" xfId="0" applyFont="1" applyFill="1" applyBorder="1" applyAlignment="1">
      <alignment horizontal="left" vertical="center" wrapText="1"/>
    </xf>
    <xf numFmtId="0" fontId="1" fillId="3" borderId="2" xfId="0" applyFont="1" applyFill="1" applyBorder="1" applyAlignment="1" applyProtection="1">
      <alignment vertical="center" wrapText="1"/>
      <protection locked="0"/>
    </xf>
    <xf numFmtId="0" fontId="2" fillId="0" borderId="2" xfId="0" applyFont="1" applyBorder="1" applyAlignment="1" applyProtection="1">
      <alignment vertical="center" wrapText="1"/>
      <protection locked="0"/>
    </xf>
    <xf numFmtId="0" fontId="17" fillId="2" borderId="8" xfId="0" applyFont="1" applyFill="1" applyBorder="1" applyAlignment="1">
      <alignment horizontal="left" vertical="center"/>
    </xf>
    <xf numFmtId="0" fontId="17" fillId="2" borderId="7" xfId="0" applyFont="1" applyFill="1" applyBorder="1" applyAlignment="1">
      <alignment horizontal="left" vertical="center"/>
    </xf>
    <xf numFmtId="0" fontId="17" fillId="2" borderId="15" xfId="0" applyFont="1" applyFill="1" applyBorder="1" applyAlignment="1">
      <alignment horizontal="left" vertical="center"/>
    </xf>
    <xf numFmtId="49" fontId="2" fillId="5" borderId="3" xfId="0" applyNumberFormat="1" applyFont="1" applyFill="1" applyBorder="1" applyAlignment="1" applyProtection="1">
      <alignment vertical="top" wrapText="1"/>
      <protection locked="0"/>
    </xf>
    <xf numFmtId="49" fontId="2" fillId="5" borderId="4" xfId="0" applyNumberFormat="1" applyFont="1" applyFill="1" applyBorder="1" applyAlignment="1" applyProtection="1">
      <alignment vertical="top" wrapText="1"/>
      <protection locked="0"/>
    </xf>
    <xf numFmtId="49" fontId="2" fillId="5" borderId="5" xfId="0" applyNumberFormat="1" applyFont="1" applyFill="1" applyBorder="1" applyAlignment="1" applyProtection="1">
      <alignment vertical="top" wrapText="1"/>
      <protection locked="0"/>
    </xf>
    <xf numFmtId="0" fontId="21" fillId="7" borderId="46" xfId="0" applyFont="1" applyFill="1" applyBorder="1"/>
    <xf numFmtId="0" fontId="21" fillId="7" borderId="47" xfId="0" applyFont="1" applyFill="1" applyBorder="1"/>
    <xf numFmtId="0" fontId="0" fillId="7" borderId="48" xfId="0" applyFill="1" applyBorder="1" applyAlignment="1" applyProtection="1">
      <alignment horizontal="left"/>
      <protection locked="0"/>
    </xf>
    <xf numFmtId="0" fontId="0" fillId="7" borderId="53" xfId="0" applyFill="1" applyBorder="1" applyAlignment="1" applyProtection="1">
      <alignment horizontal="left"/>
      <protection locked="0"/>
    </xf>
    <xf numFmtId="49" fontId="1" fillId="0" borderId="40" xfId="0" applyNumberFormat="1" applyFont="1" applyBorder="1" applyAlignment="1" applyProtection="1">
      <alignment horizontal="left" vertical="top" wrapText="1"/>
      <protection locked="0"/>
    </xf>
    <xf numFmtId="49" fontId="2" fillId="0" borderId="28" xfId="0" applyNumberFormat="1" applyFont="1" applyBorder="1" applyAlignment="1" applyProtection="1">
      <alignment horizontal="left" vertical="top" wrapText="1"/>
      <protection locked="0"/>
    </xf>
    <xf numFmtId="49" fontId="2" fillId="0" borderId="29" xfId="0" applyNumberFormat="1" applyFont="1" applyBorder="1" applyAlignment="1" applyProtection="1">
      <alignment horizontal="left" vertical="top" wrapText="1"/>
      <protection locked="0"/>
    </xf>
    <xf numFmtId="49" fontId="1" fillId="0" borderId="42" xfId="0" applyNumberFormat="1" applyFont="1" applyBorder="1" applyAlignment="1" applyProtection="1">
      <alignment horizontal="left" vertical="top" wrapText="1"/>
      <protection locked="0"/>
    </xf>
    <xf numFmtId="49" fontId="2" fillId="0" borderId="43" xfId="0" applyNumberFormat="1" applyFont="1" applyBorder="1" applyAlignment="1" applyProtection="1">
      <alignment horizontal="left" vertical="top" wrapText="1"/>
      <protection locked="0"/>
    </xf>
    <xf numFmtId="49" fontId="2" fillId="0" borderId="44" xfId="0" applyNumberFormat="1" applyFont="1" applyBorder="1" applyAlignment="1" applyProtection="1">
      <alignment horizontal="left" vertical="top" wrapText="1"/>
      <protection locked="0"/>
    </xf>
    <xf numFmtId="0" fontId="7" fillId="9" borderId="16" xfId="0" applyFont="1" applyFill="1" applyBorder="1" applyAlignment="1">
      <alignment horizontal="center" vertical="center" wrapText="1"/>
    </xf>
    <xf numFmtId="0" fontId="7" fillId="9" borderId="18" xfId="0" applyFont="1" applyFill="1" applyBorder="1" applyAlignment="1">
      <alignment horizontal="center" vertical="center" wrapText="1"/>
    </xf>
    <xf numFmtId="49" fontId="1" fillId="0" borderId="40" xfId="3" applyNumberFormat="1" applyFont="1" applyBorder="1" applyAlignment="1" applyProtection="1">
      <alignment horizontal="left" vertical="top" wrapText="1"/>
      <protection locked="0"/>
    </xf>
    <xf numFmtId="49" fontId="2" fillId="0" borderId="28" xfId="3" applyNumberFormat="1" applyFont="1" applyBorder="1" applyAlignment="1" applyProtection="1">
      <alignment horizontal="left" vertical="top" wrapText="1"/>
      <protection locked="0"/>
    </xf>
    <xf numFmtId="49" fontId="2" fillId="0" borderId="29" xfId="3" applyNumberFormat="1" applyFont="1" applyBorder="1" applyAlignment="1" applyProtection="1">
      <alignment horizontal="left" vertical="top" wrapText="1"/>
      <protection locked="0"/>
    </xf>
    <xf numFmtId="0" fontId="7" fillId="9" borderId="45" xfId="0" applyFont="1" applyFill="1" applyBorder="1" applyAlignment="1">
      <alignment horizontal="center" vertical="center" wrapText="1"/>
    </xf>
    <xf numFmtId="0" fontId="7" fillId="9" borderId="41" xfId="0" applyFont="1" applyFill="1" applyBorder="1" applyAlignment="1">
      <alignment horizontal="center" vertical="center" wrapText="1"/>
    </xf>
    <xf numFmtId="0" fontId="0" fillId="7" borderId="7" xfId="0" applyFill="1" applyBorder="1" applyAlignment="1">
      <alignment horizontal="left"/>
    </xf>
    <xf numFmtId="0" fontId="8" fillId="8" borderId="2" xfId="0" applyFont="1" applyFill="1" applyBorder="1" applyAlignment="1">
      <alignment horizontal="left" wrapText="1"/>
    </xf>
    <xf numFmtId="0" fontId="0" fillId="0" borderId="2" xfId="0" applyBorder="1" applyAlignment="1">
      <alignment horizontal="left" wrapText="1"/>
    </xf>
    <xf numFmtId="0" fontId="29" fillId="6" borderId="14" xfId="0" applyFont="1" applyFill="1" applyBorder="1" applyAlignment="1">
      <alignment horizontal="left" vertical="center" wrapText="1"/>
    </xf>
    <xf numFmtId="0" fontId="16" fillId="6" borderId="14" xfId="0" applyFont="1" applyFill="1" applyBorder="1" applyAlignment="1">
      <alignment horizontal="left" vertical="center"/>
    </xf>
    <xf numFmtId="0" fontId="0" fillId="5" borderId="0" xfId="0" applyFill="1"/>
    <xf numFmtId="0" fontId="4" fillId="8" borderId="2" xfId="0" applyFont="1" applyFill="1" applyBorder="1" applyAlignment="1">
      <alignment horizontal="left"/>
    </xf>
    <xf numFmtId="0" fontId="0" fillId="0" borderId="2" xfId="0" applyBorder="1" applyAlignment="1">
      <alignment horizontal="left"/>
    </xf>
    <xf numFmtId="0" fontId="3" fillId="8" borderId="2" xfId="0" applyFont="1" applyFill="1" applyBorder="1"/>
    <xf numFmtId="0" fontId="3" fillId="0" borderId="2" xfId="0" applyFont="1" applyBorder="1"/>
    <xf numFmtId="0" fontId="2" fillId="3" borderId="40"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cellXfs>
  <cellStyles count="4">
    <cellStyle name="Komma" xfId="3" builtinId="3"/>
    <cellStyle name="Procent" xfId="2" builtinId="5"/>
    <cellStyle name="Standaard" xfId="0" builtinId="0"/>
    <cellStyle name="Standaard 2" xfId="1" xr:uid="{FB1389DD-97FB-4302-A26F-6467743BCA35}"/>
  </cellStyles>
  <dxfs count="58">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ont>
        <color auto="1"/>
      </font>
      <fill>
        <patternFill>
          <bgColor theme="4" tint="0.7999816888943144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color theme="1"/>
        <name val="Calibri"/>
        <family val="2"/>
        <scheme val="minor"/>
      </font>
      <alignment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outline="0">
        <left/>
        <right/>
        <top/>
        <bottom/>
      </border>
      <protection locked="1" hidden="0"/>
    </dxf>
    <dxf>
      <font>
        <strike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protection locked="0" hidden="0"/>
    </dxf>
    <dxf>
      <border outline="0">
        <top style="medium">
          <color indexed="64"/>
        </top>
      </border>
    </dxf>
    <dxf>
      <font>
        <strike val="0"/>
        <outline val="0"/>
        <shadow val="0"/>
        <u val="none"/>
        <vertAlign val="baseline"/>
        <sz val="10"/>
        <color theme="1"/>
        <name val="Calibri"/>
        <family val="2"/>
        <scheme val="minor"/>
      </font>
      <protection locked="0" hidden="0"/>
    </dxf>
    <dxf>
      <border>
        <bottom style="thin">
          <color rgb="FF3D0A90"/>
        </bottom>
      </border>
    </dxf>
    <dxf>
      <font>
        <b/>
        <i val="0"/>
        <strike val="0"/>
        <condense val="0"/>
        <extend val="0"/>
        <outline val="0"/>
        <shadow val="0"/>
        <u val="none"/>
        <vertAlign val="baseline"/>
        <sz val="12"/>
        <color theme="0"/>
        <name val="Calibri"/>
        <family val="2"/>
        <scheme val="minor"/>
      </font>
      <fill>
        <patternFill patternType="solid">
          <fgColor indexed="64"/>
          <bgColor rgb="FF3D0A90"/>
        </patternFill>
      </fill>
      <alignment horizontal="general" vertical="top" textRotation="0" wrapText="1" indent="0" justifyLastLine="0" shrinkToFit="0" readingOrder="0"/>
      <border diagonalUp="0" diagonalDown="0">
        <left style="thin">
          <color rgb="FF3D0A90"/>
        </left>
        <right style="thin">
          <color rgb="FF3D0A90"/>
        </right>
        <top/>
        <bottom/>
        <vertical style="thin">
          <color rgb="FF3D0A90"/>
        </vertical>
        <horizontal style="thin">
          <color rgb="FF3D0A90"/>
        </horizontal>
      </border>
      <protection locked="1"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bottom" textRotation="0" wrapText="1" indent="0" justifyLastLine="0" shrinkToFit="0" readingOrder="0"/>
    </dxf>
    <dxf>
      <font>
        <strike val="0"/>
        <outline val="0"/>
        <shadow val="0"/>
        <u val="none"/>
        <vertAlign val="baseline"/>
        <sz val="10"/>
        <color theme="1"/>
        <name val="Calibri"/>
        <family val="2"/>
        <scheme val="minor"/>
      </font>
      <alignment horizontal="center"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family val="2"/>
        <scheme val="minor"/>
      </font>
      <alignment horizontal="center" vertical="center" textRotation="0" wrapText="0" indent="0" justifyLastLine="0" shrinkToFit="0" readingOrder="0"/>
      <protection locked="0" hidden="0"/>
    </dxf>
    <dxf>
      <protection locked="0" hidden="0"/>
    </dxf>
    <dxf>
      <border outline="0">
        <top style="medium">
          <color rgb="FF000000"/>
        </top>
      </border>
    </dxf>
    <dxf>
      <font>
        <strike val="0"/>
        <outline val="0"/>
        <shadow val="0"/>
        <u val="none"/>
        <vertAlign val="baseline"/>
        <sz val="10"/>
        <color rgb="FF000000"/>
        <name val="Calibri"/>
        <family val="2"/>
        <scheme val="none"/>
      </font>
      <protection locked="0" hidden="0"/>
    </dxf>
    <dxf>
      <border>
        <bottom style="thin">
          <color rgb="FF3D0A90"/>
        </bottom>
      </border>
    </dxf>
    <dxf>
      <font>
        <b/>
        <i val="0"/>
        <strike val="0"/>
        <condense val="0"/>
        <extend val="0"/>
        <outline val="0"/>
        <shadow val="0"/>
        <u val="none"/>
        <vertAlign val="baseline"/>
        <sz val="12"/>
        <color theme="0"/>
        <name val="Calibri"/>
        <family val="2"/>
        <scheme val="minor"/>
      </font>
      <fill>
        <patternFill patternType="solid">
          <fgColor indexed="64"/>
          <bgColor rgb="FF3D0A90"/>
        </patternFill>
      </fill>
      <alignment horizontal="general" vertical="top" textRotation="0" wrapText="1" indent="0" justifyLastLine="0" shrinkToFit="0" readingOrder="0"/>
      <border diagonalUp="0" diagonalDown="0">
        <left style="thin">
          <color rgb="FF3D0A90"/>
        </left>
        <right style="thin">
          <color rgb="FF3D0A90"/>
        </right>
        <top/>
        <bottom/>
        <vertical style="thin">
          <color rgb="FF3D0A90"/>
        </vertical>
        <horizontal style="thin">
          <color rgb="FF3D0A90"/>
        </horizontal>
      </border>
      <protection locked="1" hidden="0"/>
    </dxf>
  </dxfs>
  <tableStyles count="0" defaultTableStyle="TableStyleMedium2" defaultPivotStyle="PivotStyleLight16"/>
  <colors>
    <mruColors>
      <color rgb="FFE6D8FC"/>
      <color rgb="FF3D0A90"/>
      <color rgb="FFF7FAE6"/>
      <color rgb="FFFFFFCC"/>
      <color rgb="FF4A0CB0"/>
      <color rgb="FF550EC8"/>
      <color rgb="FFFFFFA3"/>
      <color rgb="FFF7D5F1"/>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2864083</xdr:colOff>
      <xdr:row>17</xdr:row>
      <xdr:rowOff>77307</xdr:rowOff>
    </xdr:from>
    <xdr:to>
      <xdr:col>7</xdr:col>
      <xdr:colOff>933396</xdr:colOff>
      <xdr:row>19</xdr:row>
      <xdr:rowOff>121463</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8733" y="11812107"/>
          <a:ext cx="2444463" cy="3743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54055</xdr:colOff>
      <xdr:row>13</xdr:row>
      <xdr:rowOff>84852</xdr:rowOff>
    </xdr:from>
    <xdr:to>
      <xdr:col>6</xdr:col>
      <xdr:colOff>2315668</xdr:colOff>
      <xdr:row>15</xdr:row>
      <xdr:rowOff>23284</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64555" y="4283790"/>
          <a:ext cx="2261613" cy="3353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25400</xdr:colOff>
      <xdr:row>16</xdr:row>
      <xdr:rowOff>101600</xdr:rowOff>
    </xdr:from>
    <xdr:to>
      <xdr:col>4</xdr:col>
      <xdr:colOff>1877424</xdr:colOff>
      <xdr:row>17</xdr:row>
      <xdr:rowOff>199583</xdr:rowOff>
    </xdr:to>
    <xdr:pic>
      <xdr:nvPicPr>
        <xdr:cNvPr id="3" name="Afbeelding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5150" y="3238500"/>
          <a:ext cx="2455274" cy="3837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89C79-5DBF-4C46-A9A0-EFEE96330BDE}" name="Tabel3" displayName="Tabel3" ref="B10:I59" totalsRowCount="1" headerRowDxfId="36" dataDxfId="34" totalsRowDxfId="32" headerRowBorderDxfId="35" tableBorderDxfId="33">
  <autoFilter ref="B10:I58" xr:uid="{19489C79-5DBF-4C46-A9A0-EFEE96330BDE}"/>
  <tableColumns count="8">
    <tableColumn id="1" xr3:uid="{43D5055C-3788-4E4C-B516-AA4F1B0B7CD3}" name="nr." dataDxfId="31" totalsRowDxfId="30"/>
    <tableColumn id="2" xr3:uid="{F644FEB1-6257-4A63-AB8B-87A9C4E30A24}" name="Doel" dataDxfId="29" totalsRowDxfId="28"/>
    <tableColumn id="10" xr3:uid="{A5141A6B-01D2-46B9-93D6-79AC8C57C99B}" name="Startdatum actie" dataDxfId="27" totalsRowDxfId="26"/>
    <tableColumn id="3" xr3:uid="{DD707170-D38A-424F-B4BD-8527D14B540D}" name="(Kleine) actie om doel te behalen" dataDxfId="25" totalsRowDxfId="24"/>
    <tableColumn id="6" xr3:uid="{DB666D99-30F5-42CC-909C-ED7B4564A1A0}" name="Door" dataDxfId="23" totalsRowDxfId="22"/>
    <tableColumn id="9" xr3:uid="{80A170EE-7EE3-4198-AA17-A328D8D666B7}" name="Eindatum actie (gepland)" dataDxfId="21" totalsRowDxfId="20"/>
    <tableColumn id="4" xr3:uid="{F452B7A2-A450-4EB7-8E28-B29BC87A564A}" name="Gelukt?" totalsRowFunction="custom" dataDxfId="19" totalsRowDxfId="18">
      <totalsRowFormula array="1">aantAL</totalsRowFormula>
    </tableColumn>
    <tableColumn id="5" xr3:uid="{FF9559B2-3C99-44C4-8422-074D31EADBE7}" name="Evt. toelichting" dataDxfId="17" totalsRowDxfId="16"/>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770A26-5535-411F-B0A5-6C49E8B6AD22}" name="Tabel33" displayName="Tabel33" ref="B10:I59" totalsRowCount="1" headerRowDxfId="57" dataDxfId="55" totalsRowDxfId="53" headerRowBorderDxfId="56" tableBorderDxfId="54">
  <autoFilter ref="B10:I58" xr:uid="{19489C79-5DBF-4C46-A9A0-EFEE96330BDE}"/>
  <tableColumns count="8">
    <tableColumn id="1" xr3:uid="{169EF94B-9C58-443F-A3AF-B9BEBFA020D9}" name="nr." dataDxfId="52" totalsRowDxfId="51"/>
    <tableColumn id="2" xr3:uid="{BF23566B-C9D8-4D7C-BD18-D059A2252B4D}" name="Doel" dataDxfId="50" totalsRowDxfId="49"/>
    <tableColumn id="10" xr3:uid="{F2C7E705-5BB7-42D9-8265-07DD78015D15}" name="Startdatum actie" dataDxfId="48" totalsRowDxfId="47"/>
    <tableColumn id="3" xr3:uid="{FC3C2D7A-937C-43D7-8E5A-FDA6B41E4C92}" name="(Kleine) actie om doel te behalen" dataDxfId="46" totalsRowDxfId="45"/>
    <tableColumn id="6" xr3:uid="{11C3450F-63D0-4224-9C0A-7E7D8A31BFCF}" name="Door" dataDxfId="44" totalsRowDxfId="43"/>
    <tableColumn id="9" xr3:uid="{01B1CD54-AE6B-4164-B916-58947E92D339}" name="Eindatum actie (gepland)" dataDxfId="42" totalsRowDxfId="41"/>
    <tableColumn id="4" xr3:uid="{B8B98409-BDD1-467B-81D7-98196C316FFD}" name="Gelukt?" totalsRowFunction="custom" dataDxfId="40" totalsRowDxfId="39">
      <totalsRowFormula array="1">aantAL</totalsRowFormula>
    </tableColumn>
    <tableColumn id="5" xr3:uid="{3AA70AA0-C96D-488C-9CE5-565AC9AA31FF}" name="Evt. toelichting" dataDxfId="38" totalsRowDxfId="37"/>
  </tableColumns>
  <tableStyleInfo name="TableStyleLight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C6BA0-4C29-4D47-8EDE-CD284E2CC472}">
  <sheetPr codeName="Blad1">
    <pageSetUpPr fitToPage="1"/>
  </sheetPr>
  <dimension ref="A1:W20"/>
  <sheetViews>
    <sheetView tabSelected="1" zoomScaleNormal="100" workbookViewId="0">
      <selection activeCell="C6" sqref="C6"/>
    </sheetView>
  </sheetViews>
  <sheetFormatPr defaultColWidth="10.83203125" defaultRowHeight="13" x14ac:dyDescent="0.35"/>
  <cols>
    <col min="1" max="1" width="0.83203125" style="25" customWidth="1"/>
    <col min="2" max="2" width="2.08203125" style="25" customWidth="1"/>
    <col min="3" max="3" width="24.5" style="25" customWidth="1"/>
    <col min="4" max="4" width="13.1640625" style="25" customWidth="1"/>
    <col min="5" max="5" width="13.08203125" style="25" customWidth="1"/>
    <col min="6" max="6" width="45.58203125" style="25" customWidth="1"/>
    <col min="7" max="7" width="11.83203125" style="25" customWidth="1"/>
    <col min="8" max="8" width="12.83203125" style="25" customWidth="1"/>
    <col min="9" max="9" width="3.83203125" style="25" hidden="1" customWidth="1"/>
    <col min="10" max="10" width="1.58203125" style="27" hidden="1" customWidth="1"/>
    <col min="11" max="11" width="7" style="25" hidden="1" customWidth="1"/>
    <col min="12" max="12" width="1.83203125" style="25" hidden="1" customWidth="1"/>
    <col min="13" max="14" width="8.203125E-2" style="25" hidden="1" customWidth="1"/>
    <col min="15" max="15" width="3.08203125" style="25" hidden="1" customWidth="1"/>
    <col min="16" max="16" width="3.33203125" style="25" hidden="1" customWidth="1"/>
    <col min="17" max="17" width="5" style="25" hidden="1" customWidth="1"/>
    <col min="18" max="18" width="8.203125E-2" style="25" hidden="1" customWidth="1"/>
    <col min="19" max="19" width="3.6640625" style="25" hidden="1" customWidth="1"/>
    <col min="20" max="22" width="8.203125E-2" style="25" customWidth="1"/>
    <col min="23" max="23" width="0.83203125" style="25" customWidth="1"/>
    <col min="24" max="16384" width="10.83203125" style="25"/>
  </cols>
  <sheetData>
    <row r="1" spans="1:23" s="5" customFormat="1" ht="15.5" x14ac:dyDescent="0.35">
      <c r="A1" s="28"/>
      <c r="B1" s="142"/>
      <c r="C1" s="143"/>
      <c r="D1" s="29" t="s">
        <v>38</v>
      </c>
      <c r="E1" s="144"/>
      <c r="F1" s="145"/>
      <c r="G1" s="37" t="s">
        <v>30</v>
      </c>
      <c r="H1" s="38" t="s">
        <v>31</v>
      </c>
      <c r="I1" s="113"/>
      <c r="J1" s="113"/>
      <c r="K1" s="113"/>
      <c r="L1" s="113"/>
      <c r="M1" s="113"/>
      <c r="N1" s="113"/>
      <c r="O1" s="113"/>
      <c r="P1" s="113"/>
      <c r="Q1" s="113"/>
      <c r="R1" s="113"/>
      <c r="S1" s="113"/>
      <c r="T1" s="113"/>
      <c r="U1" s="113"/>
      <c r="V1" s="113"/>
      <c r="W1" s="28"/>
    </row>
    <row r="2" spans="1:23" ht="10" customHeight="1" x14ac:dyDescent="0.35">
      <c r="A2" s="30"/>
      <c r="B2" s="31"/>
      <c r="C2" s="32"/>
      <c r="D2" s="33"/>
      <c r="E2" s="32"/>
      <c r="F2" s="33"/>
      <c r="G2" s="34"/>
      <c r="H2" s="35"/>
      <c r="I2" s="40"/>
      <c r="J2" s="40"/>
      <c r="K2" s="40"/>
      <c r="L2" s="40"/>
      <c r="M2" s="40"/>
      <c r="N2" s="40"/>
      <c r="O2" s="40"/>
      <c r="P2" s="40"/>
      <c r="Q2" s="40"/>
      <c r="R2" s="40"/>
      <c r="S2" s="40"/>
      <c r="T2" s="40"/>
      <c r="U2" s="114"/>
      <c r="V2" s="40"/>
      <c r="W2" s="30"/>
    </row>
    <row r="3" spans="1:23" ht="26.5" customHeight="1" x14ac:dyDescent="0.35">
      <c r="A3" s="39"/>
      <c r="B3" s="131" t="s">
        <v>29</v>
      </c>
      <c r="C3" s="131"/>
      <c r="D3" s="131"/>
      <c r="E3" s="131"/>
      <c r="F3" s="131"/>
      <c r="G3" s="131"/>
      <c r="H3" s="131"/>
      <c r="I3" s="40"/>
      <c r="J3" s="40"/>
      <c r="K3" s="40"/>
      <c r="L3" s="40"/>
      <c r="M3" s="40"/>
      <c r="N3" s="40"/>
      <c r="O3" s="40"/>
      <c r="P3" s="40"/>
      <c r="Q3" s="40"/>
      <c r="R3" s="40"/>
      <c r="S3" s="40"/>
      <c r="T3" s="40"/>
      <c r="U3" s="40"/>
      <c r="V3" s="40"/>
      <c r="W3" s="30"/>
    </row>
    <row r="4" spans="1:23" ht="15.5" customHeight="1" x14ac:dyDescent="0.35">
      <c r="A4" s="30"/>
      <c r="B4" s="36"/>
      <c r="C4" s="36"/>
      <c r="D4" s="30"/>
      <c r="E4" s="30"/>
      <c r="F4" s="30"/>
      <c r="G4" s="30"/>
      <c r="H4" s="30"/>
      <c r="I4" s="30"/>
      <c r="J4" s="30"/>
      <c r="K4" s="30"/>
      <c r="L4" s="30"/>
      <c r="M4" s="30"/>
      <c r="N4" s="30"/>
      <c r="O4" s="30"/>
      <c r="P4" s="30"/>
      <c r="Q4" s="30"/>
      <c r="R4" s="30"/>
      <c r="S4" s="30"/>
      <c r="T4" s="30"/>
      <c r="U4" s="30"/>
      <c r="V4" s="30"/>
      <c r="W4" s="30"/>
    </row>
    <row r="5" spans="1:23" s="26" customFormat="1" ht="50.5" customHeight="1" x14ac:dyDescent="0.35">
      <c r="A5" s="41"/>
      <c r="B5" s="42"/>
      <c r="C5" s="43" t="s">
        <v>22</v>
      </c>
      <c r="D5" s="44" t="s">
        <v>21</v>
      </c>
      <c r="E5" s="45" t="s">
        <v>24</v>
      </c>
      <c r="F5" s="46" t="s">
        <v>0</v>
      </c>
      <c r="G5" s="44" t="s">
        <v>23</v>
      </c>
      <c r="H5" s="43" t="s">
        <v>25</v>
      </c>
      <c r="I5" s="47"/>
      <c r="J5" s="48"/>
      <c r="K5" s="47"/>
      <c r="L5" s="47"/>
      <c r="M5" s="47"/>
      <c r="N5" s="47"/>
      <c r="O5" s="47"/>
      <c r="P5" s="47"/>
      <c r="Q5" s="47"/>
      <c r="R5" s="47"/>
      <c r="S5" s="47"/>
      <c r="T5" s="47"/>
      <c r="U5" s="47"/>
      <c r="V5" s="47"/>
      <c r="W5" s="41"/>
    </row>
    <row r="6" spans="1:23" ht="15" thickBot="1" x14ac:dyDescent="0.4">
      <c r="A6" s="30"/>
      <c r="B6" s="49">
        <v>1</v>
      </c>
      <c r="C6" s="16"/>
      <c r="D6" s="9"/>
      <c r="E6" s="7"/>
      <c r="F6" s="124"/>
      <c r="G6" s="6"/>
      <c r="H6" s="12"/>
      <c r="I6" s="40"/>
      <c r="J6" s="53">
        <f>IF(H6="Ja",J5+1,J5)</f>
        <v>0</v>
      </c>
      <c r="K6" s="40"/>
      <c r="L6" s="40"/>
      <c r="M6" s="40"/>
      <c r="N6" s="40"/>
      <c r="O6" s="40"/>
      <c r="P6" s="40"/>
      <c r="Q6" s="40"/>
      <c r="R6" s="40"/>
      <c r="S6" s="40">
        <f>B6*1.9*E6+1</f>
        <v>1</v>
      </c>
      <c r="T6" s="40"/>
      <c r="U6" s="40"/>
      <c r="V6" s="40"/>
      <c r="W6" s="41"/>
    </row>
    <row r="7" spans="1:23" ht="15" thickBot="1" x14ac:dyDescent="0.4">
      <c r="A7" s="30"/>
      <c r="B7" s="50">
        <v>2</v>
      </c>
      <c r="C7" s="17"/>
      <c r="D7" s="11"/>
      <c r="E7" s="7"/>
      <c r="F7" s="110"/>
      <c r="G7" s="8"/>
      <c r="H7" s="9"/>
      <c r="I7" s="40"/>
      <c r="J7" s="53">
        <f t="shared" ref="J7:J14" si="0">IF(H7="Ja",J6+1,J6)</f>
        <v>0</v>
      </c>
      <c r="K7" s="40"/>
      <c r="L7" s="40"/>
      <c r="M7" s="40"/>
      <c r="N7" s="40"/>
      <c r="O7" s="40"/>
      <c r="P7" s="40"/>
      <c r="Q7" s="40"/>
      <c r="R7" s="40"/>
      <c r="S7" s="40">
        <f>B7*E7</f>
        <v>0</v>
      </c>
      <c r="T7" s="40"/>
      <c r="U7" s="40"/>
      <c r="V7" s="40"/>
      <c r="W7" s="41"/>
    </row>
    <row r="8" spans="1:23" ht="15" thickBot="1" x14ac:dyDescent="0.4">
      <c r="A8" s="30"/>
      <c r="B8" s="50">
        <v>3</v>
      </c>
      <c r="C8" s="17"/>
      <c r="D8" s="11"/>
      <c r="E8" s="7"/>
      <c r="F8" s="110"/>
      <c r="G8" s="8"/>
      <c r="H8" s="9"/>
      <c r="I8" s="40"/>
      <c r="J8" s="53">
        <f t="shared" si="0"/>
        <v>0</v>
      </c>
      <c r="K8" s="40"/>
      <c r="L8" s="40"/>
      <c r="M8" s="40"/>
      <c r="N8" s="40"/>
      <c r="O8" s="40"/>
      <c r="P8" s="40"/>
      <c r="Q8" s="40"/>
      <c r="R8" s="40"/>
      <c r="S8" s="40">
        <f>B8*E8-1</f>
        <v>-1</v>
      </c>
      <c r="T8" s="40"/>
      <c r="U8" s="40"/>
      <c r="V8" s="40"/>
      <c r="W8" s="30"/>
    </row>
    <row r="9" spans="1:23" ht="15" thickBot="1" x14ac:dyDescent="0.4">
      <c r="A9" s="30"/>
      <c r="B9" s="50">
        <v>4</v>
      </c>
      <c r="C9" s="17"/>
      <c r="D9" s="9"/>
      <c r="E9" s="7"/>
      <c r="F9" s="110"/>
      <c r="G9" s="8"/>
      <c r="H9" s="12"/>
      <c r="I9" s="40"/>
      <c r="J9" s="53">
        <f t="shared" si="0"/>
        <v>0</v>
      </c>
      <c r="K9" s="40"/>
      <c r="L9" s="40"/>
      <c r="M9" s="40"/>
      <c r="N9" s="40"/>
      <c r="O9" s="40"/>
      <c r="P9" s="40"/>
      <c r="Q9" s="40"/>
      <c r="R9" s="40"/>
      <c r="S9" s="40">
        <f>B9*E9-6</f>
        <v>-6</v>
      </c>
      <c r="T9" s="40"/>
      <c r="U9" s="40"/>
      <c r="V9" s="40"/>
      <c r="W9" s="30"/>
    </row>
    <row r="10" spans="1:23" ht="15" thickBot="1" x14ac:dyDescent="0.4">
      <c r="A10" s="30"/>
      <c r="B10" s="50">
        <v>5</v>
      </c>
      <c r="C10" s="17"/>
      <c r="D10" s="9"/>
      <c r="E10" s="7"/>
      <c r="F10" s="111"/>
      <c r="G10" s="6"/>
      <c r="H10" s="12"/>
      <c r="I10" s="40"/>
      <c r="J10" s="53">
        <f t="shared" si="0"/>
        <v>0</v>
      </c>
      <c r="K10" s="40"/>
      <c r="L10" s="40"/>
      <c r="M10" s="40"/>
      <c r="N10" s="40"/>
      <c r="O10" s="40"/>
      <c r="P10" s="40"/>
      <c r="Q10" s="40"/>
      <c r="R10" s="40"/>
      <c r="S10" s="40">
        <f>B10*E10-4</f>
        <v>-4</v>
      </c>
      <c r="T10" s="40"/>
      <c r="U10" s="40"/>
      <c r="V10" s="40"/>
      <c r="W10" s="30"/>
    </row>
    <row r="11" spans="1:23" ht="15" thickBot="1" x14ac:dyDescent="0.4">
      <c r="A11" s="30"/>
      <c r="B11" s="50">
        <v>6</v>
      </c>
      <c r="C11" s="17"/>
      <c r="D11" s="9"/>
      <c r="E11" s="7"/>
      <c r="F11" s="110"/>
      <c r="G11" s="7"/>
      <c r="H11" s="12"/>
      <c r="I11" s="40"/>
      <c r="J11" s="53">
        <f t="shared" si="0"/>
        <v>0</v>
      </c>
      <c r="K11" s="40"/>
      <c r="L11" s="40"/>
      <c r="M11" s="40"/>
      <c r="N11" s="40"/>
      <c r="O11" s="40"/>
      <c r="P11" s="40"/>
      <c r="Q11" s="40"/>
      <c r="R11" s="40"/>
      <c r="S11" s="40">
        <f>B11*E11-5.9</f>
        <v>-5.9</v>
      </c>
      <c r="T11" s="40"/>
      <c r="U11" s="40"/>
      <c r="V11" s="40"/>
      <c r="W11" s="30"/>
    </row>
    <row r="12" spans="1:23" ht="15" thickBot="1" x14ac:dyDescent="0.4">
      <c r="A12" s="30"/>
      <c r="B12" s="50">
        <v>7</v>
      </c>
      <c r="C12" s="17"/>
      <c r="D12" s="10"/>
      <c r="E12" s="108"/>
      <c r="F12" s="109"/>
      <c r="G12" s="8"/>
      <c r="H12" s="12"/>
      <c r="I12" s="40"/>
      <c r="J12" s="53">
        <f t="shared" si="0"/>
        <v>0</v>
      </c>
      <c r="K12" s="40"/>
      <c r="L12" s="40"/>
      <c r="M12" s="40"/>
      <c r="N12" s="40"/>
      <c r="O12" s="40"/>
      <c r="P12" s="40"/>
      <c r="Q12" s="40"/>
      <c r="R12" s="40"/>
      <c r="S12" s="40">
        <f>B12*E12-6.9</f>
        <v>-6.9</v>
      </c>
      <c r="T12" s="40"/>
      <c r="U12" s="40"/>
      <c r="V12" s="40"/>
      <c r="W12" s="30"/>
    </row>
    <row r="13" spans="1:23" ht="15" thickBot="1" x14ac:dyDescent="0.4">
      <c r="A13" s="30"/>
      <c r="B13" s="50">
        <v>8</v>
      </c>
      <c r="C13" s="17"/>
      <c r="D13" s="9"/>
      <c r="E13" s="7"/>
      <c r="F13" s="110"/>
      <c r="G13" s="8"/>
      <c r="H13" s="9"/>
      <c r="I13" s="40"/>
      <c r="J13" s="53">
        <f t="shared" si="0"/>
        <v>0</v>
      </c>
      <c r="K13" s="40"/>
      <c r="L13" s="40"/>
      <c r="M13" s="40"/>
      <c r="N13" s="40"/>
      <c r="O13" s="40"/>
      <c r="P13" s="40"/>
      <c r="Q13" s="40"/>
      <c r="R13" s="40"/>
      <c r="S13" s="40">
        <f>B13*E13-7</f>
        <v>-7</v>
      </c>
      <c r="T13" s="40"/>
      <c r="U13" s="40"/>
      <c r="V13" s="40"/>
      <c r="W13" s="30"/>
    </row>
    <row r="14" spans="1:23" ht="15" thickBot="1" x14ac:dyDescent="0.4">
      <c r="A14" s="30"/>
      <c r="B14" s="51">
        <v>9</v>
      </c>
      <c r="C14" s="18"/>
      <c r="D14" s="13"/>
      <c r="E14" s="7"/>
      <c r="F14" s="112"/>
      <c r="G14" s="14"/>
      <c r="H14" s="15"/>
      <c r="I14" s="40"/>
      <c r="J14" s="53">
        <f t="shared" si="0"/>
        <v>0</v>
      </c>
      <c r="K14" s="40"/>
      <c r="L14" s="40"/>
      <c r="M14" s="40"/>
      <c r="N14" s="40"/>
      <c r="O14" s="40"/>
      <c r="P14" s="40"/>
      <c r="Q14" s="40"/>
      <c r="R14" s="40"/>
      <c r="S14" s="40">
        <f>B14*E14-7</f>
        <v>-7</v>
      </c>
      <c r="T14" s="40"/>
      <c r="U14" s="40"/>
      <c r="V14" s="40"/>
      <c r="W14" s="30"/>
    </row>
    <row r="15" spans="1:23" ht="12" customHeight="1" x14ac:dyDescent="0.35">
      <c r="A15" s="30"/>
      <c r="B15" s="30"/>
      <c r="C15" s="30"/>
      <c r="D15" s="30"/>
      <c r="E15" s="30"/>
      <c r="F15" s="30"/>
      <c r="G15" s="30"/>
      <c r="H15" s="30"/>
      <c r="I15" s="30"/>
      <c r="J15" s="52"/>
      <c r="K15" s="30"/>
      <c r="L15" s="30"/>
      <c r="M15" s="30"/>
      <c r="N15" s="30"/>
      <c r="O15" s="30"/>
      <c r="P15" s="30"/>
      <c r="Q15" s="30"/>
      <c r="R15" s="30"/>
      <c r="S15" s="30"/>
      <c r="T15" s="30"/>
      <c r="U15" s="30"/>
      <c r="V15" s="30"/>
      <c r="W15" s="30"/>
    </row>
    <row r="16" spans="1:23" ht="18.649999999999999" customHeight="1" x14ac:dyDescent="0.35">
      <c r="A16" s="30"/>
      <c r="B16" s="136" t="s">
        <v>32</v>
      </c>
      <c r="C16" s="137"/>
      <c r="D16" s="137"/>
      <c r="E16" s="137"/>
      <c r="F16" s="137"/>
      <c r="G16" s="137"/>
      <c r="H16" s="138"/>
      <c r="I16" s="40"/>
      <c r="J16" s="53"/>
      <c r="K16" s="40"/>
      <c r="L16" s="40"/>
      <c r="M16" s="40"/>
      <c r="N16" s="40"/>
      <c r="O16" s="40"/>
      <c r="P16" s="40"/>
      <c r="Q16" s="40"/>
      <c r="R16" s="40"/>
      <c r="S16" s="40"/>
      <c r="T16" s="40"/>
      <c r="U16" s="40"/>
      <c r="V16" s="40"/>
      <c r="W16" s="30"/>
    </row>
    <row r="17" spans="1:23" ht="111.5" customHeight="1" x14ac:dyDescent="0.35">
      <c r="A17" s="30"/>
      <c r="B17" s="139"/>
      <c r="C17" s="140"/>
      <c r="D17" s="140"/>
      <c r="E17" s="140"/>
      <c r="F17" s="140"/>
      <c r="G17" s="140"/>
      <c r="H17" s="141"/>
      <c r="I17" s="40"/>
      <c r="J17" s="53"/>
      <c r="K17" s="40"/>
      <c r="L17" s="40"/>
      <c r="M17" s="40"/>
      <c r="N17" s="40"/>
      <c r="O17" s="40"/>
      <c r="P17" s="40"/>
      <c r="Q17" s="40"/>
      <c r="R17" s="40"/>
      <c r="S17" s="40"/>
      <c r="T17" s="40"/>
      <c r="U17" s="40"/>
      <c r="V17" s="40"/>
      <c r="W17" s="30"/>
    </row>
    <row r="18" spans="1:23" x14ac:dyDescent="0.35">
      <c r="A18" s="30"/>
      <c r="B18" s="30"/>
      <c r="C18" s="30"/>
      <c r="D18" s="30"/>
      <c r="E18" s="30"/>
      <c r="F18" s="30"/>
      <c r="G18" s="30"/>
      <c r="H18" s="30"/>
      <c r="I18" s="40"/>
      <c r="J18" s="53"/>
      <c r="K18" s="40"/>
      <c r="L18" s="40"/>
      <c r="M18" s="40"/>
      <c r="N18" s="40"/>
      <c r="O18" s="40"/>
      <c r="P18" s="40"/>
      <c r="Q18" s="40"/>
      <c r="R18" s="40"/>
      <c r="S18" s="40"/>
      <c r="T18" s="40"/>
      <c r="U18" s="40"/>
      <c r="V18" s="40"/>
      <c r="W18" s="30"/>
    </row>
    <row r="19" spans="1:23" x14ac:dyDescent="0.35">
      <c r="A19" s="30"/>
      <c r="B19" s="30"/>
      <c r="C19" s="30"/>
      <c r="D19" s="30"/>
      <c r="E19" s="30"/>
      <c r="F19" s="30"/>
      <c r="G19" s="30"/>
      <c r="H19" s="30"/>
      <c r="I19" s="40"/>
      <c r="J19" s="53"/>
      <c r="K19" s="40"/>
      <c r="L19" s="40"/>
      <c r="M19" s="40"/>
      <c r="N19" s="40"/>
      <c r="O19" s="40"/>
      <c r="P19" s="40"/>
      <c r="Q19" s="40"/>
      <c r="R19" s="40"/>
      <c r="S19" s="40"/>
      <c r="T19" s="40"/>
      <c r="U19" s="40"/>
      <c r="V19" s="40"/>
      <c r="W19" s="30"/>
    </row>
    <row r="20" spans="1:23" x14ac:dyDescent="0.35">
      <c r="A20" s="30"/>
      <c r="B20" s="30"/>
      <c r="C20" s="30"/>
      <c r="D20" s="30"/>
      <c r="E20" s="30"/>
      <c r="F20" s="30"/>
      <c r="G20" s="30"/>
      <c r="H20" s="30"/>
      <c r="I20" s="40"/>
      <c r="J20" s="53"/>
      <c r="K20" s="40"/>
      <c r="L20" s="40"/>
      <c r="M20" s="40"/>
      <c r="N20" s="40"/>
      <c r="O20" s="40"/>
      <c r="P20" s="40"/>
      <c r="Q20" s="40"/>
      <c r="R20" s="40"/>
      <c r="S20" s="40"/>
      <c r="T20" s="40"/>
      <c r="U20" s="40"/>
      <c r="V20" s="40"/>
      <c r="W20" s="30"/>
    </row>
  </sheetData>
  <sheetProtection algorithmName="SHA-512" hashValue="2qLqosbrXshgiXtOGUOFPXUiyHQqO+cwazLYkyQrS+aRs/xvqJeEE1M3BX1HJb+Y49xnUydsrerWTlpSRS5JKA==" saltValue="7lF/2GUaZbaBX+SZmZ56MQ==" spinCount="100000" sheet="1" objects="1" scenarios="1" selectLockedCells="1"/>
  <mergeCells count="5">
    <mergeCell ref="B16:H16"/>
    <mergeCell ref="B17:H17"/>
    <mergeCell ref="B1:C1"/>
    <mergeCell ref="B3:H3"/>
    <mergeCell ref="E1:F1"/>
  </mergeCells>
  <conditionalFormatting sqref="E6:E14">
    <cfRule type="colorScale" priority="4">
      <colorScale>
        <cfvo type="num" val="1"/>
        <cfvo type="num" val="5"/>
        <cfvo type="num" val="10"/>
        <color rgb="FFF8696B"/>
        <color rgb="FFFFEB84"/>
        <color rgb="FF63BE7B"/>
      </colorScale>
    </cfRule>
    <cfRule type="colorScale" priority="5">
      <colorScale>
        <cfvo type="min"/>
        <cfvo type="percentile" val="50"/>
        <cfvo type="max"/>
        <color rgb="FFF8696B"/>
        <color rgb="FFFFEB84"/>
        <color rgb="FF63BE7B"/>
      </colorScale>
    </cfRule>
  </conditionalFormatting>
  <conditionalFormatting sqref="G6:G14">
    <cfRule type="cellIs" dxfId="15" priority="1" operator="equal">
      <formula>"Laag"</formula>
    </cfRule>
    <cfRule type="cellIs" dxfId="14" priority="2" operator="equal">
      <formula>"Midden"</formula>
    </cfRule>
    <cfRule type="containsText" dxfId="13" priority="3" operator="containsText" text="Hoog">
      <formula>NOT(ISERROR(SEARCH("Hoog",G6)))</formula>
    </cfRule>
  </conditionalFormatting>
  <conditionalFormatting sqref="H6:H14">
    <cfRule type="containsText" dxfId="12" priority="6" operator="containsText" text="Ja">
      <formula>NOT(ISERROR(SEARCH("Ja",H6)))</formula>
    </cfRule>
  </conditionalFormatting>
  <dataValidations count="5">
    <dataValidation type="list" allowBlank="1" showInputMessage="1" showErrorMessage="1" sqref="C22:C1048576 C16:C17" xr:uid="{4215830A-6184-354A-81AB-256E37EA77C7}">
      <formula1>"(Leeg),Wonen,Geld &amp; administratie,Veiligheid &amp; geborgenheid,Lichamelijke gezondheid,Werk &amp; Opleiding,Vrije tijd &amp; Daginvulling,Sociaal netwerk,Dagelijks functioneren,Mentale gezondheid"</formula1>
    </dataValidation>
    <dataValidation type="list" allowBlank="1" showInputMessage="1" showErrorMessage="1" sqref="D6:D14" xr:uid="{0D9C93C4-9165-489A-A7A5-9D7939965034}">
      <formula1>"Niet,Beperkt,Deels,Vrijwel volledig,Volledig"</formula1>
    </dataValidation>
    <dataValidation type="list" allowBlank="1" showInputMessage="1" showErrorMessage="1" sqref="H7:H14 H6" xr:uid="{C38DADD0-412B-4ECF-BFBD-F159E5D040AF}">
      <formula1>"Ja,Nee"</formula1>
    </dataValidation>
    <dataValidation type="list" allowBlank="1" showInputMessage="1" showErrorMessage="1" sqref="C6:C14" xr:uid="{4ED6A918-DB20-4A87-A896-2BCDE8A98955}">
      <formula1>"Wonen,Geld &amp; administratie,Veiligheid &amp; geborgenheid,Lichamelijke gezondheid,Werk &amp; Opleiding,Vrije tijd &amp; Daginvulling,Sociaal netwerk,Dagelijks functioneren,Mentale gezondheid"</formula1>
    </dataValidation>
    <dataValidation type="list" allowBlank="1" showInputMessage="1" showErrorMessage="1" sqref="E6:E14" xr:uid="{02241141-907C-48E0-B679-68ACFCB276B6}">
      <formula1>"1,2,3,4,5,6,7,8,9,10"</formula1>
    </dataValidation>
  </dataValidations>
  <pageMargins left="0.70866141732283472" right="0.70866141732283472" top="0.74803149606299213" bottom="0.74803149606299213" header="0.31496062992125984" footer="0.31496062992125984"/>
  <pageSetup paperSize="9" scale="96" fitToHeight="0" orientation="landscape" cellComments="asDisplayed" errors="blank" r:id="rId1"/>
  <rowBreaks count="1" manualBreakCount="1">
    <brk id="14" max="1638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46EF-DF29-8745-95D7-3B11E9F68BB5}">
  <sheetPr codeName="Blad11">
    <pageSetUpPr fitToPage="1"/>
  </sheetPr>
  <dimension ref="A1:H26"/>
  <sheetViews>
    <sheetView zoomScaleNormal="100" workbookViewId="0">
      <selection activeCell="D6" sqref="D6"/>
    </sheetView>
  </sheetViews>
  <sheetFormatPr defaultColWidth="10.58203125" defaultRowHeight="15.5" x14ac:dyDescent="0.35"/>
  <cols>
    <col min="1" max="1" width="0.83203125" style="1" customWidth="1"/>
    <col min="2" max="2" width="23.33203125" style="1" customWidth="1"/>
    <col min="3" max="4" width="8.58203125" style="1" customWidth="1"/>
    <col min="5" max="7" width="30.58203125" style="1" customWidth="1"/>
    <col min="8" max="8" width="0.83203125" style="1" customWidth="1"/>
    <col min="9" max="16384" width="10.58203125" style="1"/>
  </cols>
  <sheetData>
    <row r="1" spans="1:8" x14ac:dyDescent="0.35">
      <c r="A1" s="54"/>
      <c r="B1" s="63"/>
      <c r="C1" s="130">
        <f>Meting!E1</f>
        <v>0</v>
      </c>
      <c r="D1" s="130"/>
      <c r="E1" s="130"/>
      <c r="F1" s="130"/>
      <c r="G1" s="130"/>
      <c r="H1" s="54"/>
    </row>
    <row r="2" spans="1:8" ht="10" customHeight="1" x14ac:dyDescent="0.35">
      <c r="A2" s="54"/>
      <c r="B2" s="54"/>
      <c r="C2" s="54"/>
      <c r="D2" s="54"/>
      <c r="E2" s="54"/>
      <c r="F2" s="54"/>
      <c r="G2" s="54"/>
      <c r="H2" s="54"/>
    </row>
    <row r="3" spans="1:8" s="25" customFormat="1" ht="26.5" customHeight="1" x14ac:dyDescent="0.35">
      <c r="A3" s="30"/>
      <c r="B3" s="131" t="s">
        <v>28</v>
      </c>
      <c r="C3" s="131"/>
      <c r="D3" s="131"/>
      <c r="E3" s="131"/>
      <c r="F3" s="131"/>
      <c r="G3" s="131"/>
      <c r="H3" s="30"/>
    </row>
    <row r="4" spans="1:8" s="4" customFormat="1" ht="15.5" customHeight="1" x14ac:dyDescent="0.35">
      <c r="A4" s="54"/>
      <c r="B4" s="64"/>
      <c r="C4" s="65"/>
      <c r="D4" s="65"/>
      <c r="E4" s="65"/>
      <c r="F4" s="65"/>
      <c r="G4" s="65"/>
      <c r="H4" s="54"/>
    </row>
    <row r="5" spans="1:8" ht="22" customHeight="1" x14ac:dyDescent="0.35">
      <c r="A5" s="54"/>
      <c r="B5" s="60" t="s">
        <v>10</v>
      </c>
      <c r="C5" s="61" t="s">
        <v>2</v>
      </c>
      <c r="D5" s="61" t="s">
        <v>3</v>
      </c>
      <c r="E5" s="62" t="s">
        <v>4</v>
      </c>
      <c r="F5" s="62" t="s">
        <v>5</v>
      </c>
      <c r="G5" s="62" t="s">
        <v>6</v>
      </c>
      <c r="H5" s="54"/>
    </row>
    <row r="6" spans="1:8" ht="40" customHeight="1" x14ac:dyDescent="0.35">
      <c r="A6" s="54"/>
      <c r="B6" s="55" t="str">
        <f>_xlfn.XLOOKUP(1,Meting!J:J,Meting!C:C,"")</f>
        <v/>
      </c>
      <c r="C6" s="56" t="str">
        <f>_xlfn.XLOOKUP(1,Meting!J:J,Meting!E:E,"")</f>
        <v/>
      </c>
      <c r="D6" s="20"/>
      <c r="E6" s="146"/>
      <c r="F6" s="154"/>
      <c r="G6" s="146"/>
      <c r="H6" s="54"/>
    </row>
    <row r="7" spans="1:8" ht="22" customHeight="1" x14ac:dyDescent="0.35">
      <c r="A7" s="54"/>
      <c r="B7" s="152"/>
      <c r="C7" s="57" t="s">
        <v>7</v>
      </c>
      <c r="D7" s="58" t="s">
        <v>8</v>
      </c>
      <c r="E7" s="147"/>
      <c r="F7" s="155"/>
      <c r="G7" s="147"/>
      <c r="H7" s="54"/>
    </row>
    <row r="8" spans="1:8" ht="40" customHeight="1" x14ac:dyDescent="0.35">
      <c r="A8" s="54"/>
      <c r="B8" s="153"/>
      <c r="C8" s="59" t="str">
        <f>_xlfn.XLOOKUP(1,Meting!J:J,Meting!D:D,"")</f>
        <v/>
      </c>
      <c r="D8" s="19"/>
      <c r="E8" s="148"/>
      <c r="F8" s="156"/>
      <c r="G8" s="148"/>
      <c r="H8" s="54"/>
    </row>
    <row r="9" spans="1:8" ht="15.5" customHeight="1" x14ac:dyDescent="0.35">
      <c r="A9" s="54"/>
      <c r="B9"/>
      <c r="C9"/>
      <c r="D9"/>
      <c r="E9"/>
      <c r="F9"/>
      <c r="G9"/>
      <c r="H9" s="54"/>
    </row>
    <row r="10" spans="1:8" ht="22" customHeight="1" x14ac:dyDescent="0.35">
      <c r="A10" s="54"/>
      <c r="B10" s="60" t="s">
        <v>11</v>
      </c>
      <c r="C10" s="61" t="s">
        <v>2</v>
      </c>
      <c r="D10" s="61" t="s">
        <v>3</v>
      </c>
      <c r="E10" s="62" t="s">
        <v>4</v>
      </c>
      <c r="F10" s="62" t="s">
        <v>5</v>
      </c>
      <c r="G10" s="62" t="s">
        <v>6</v>
      </c>
      <c r="H10" s="54"/>
    </row>
    <row r="11" spans="1:8" ht="40" customHeight="1" x14ac:dyDescent="0.35">
      <c r="A11" s="54"/>
      <c r="B11" s="55" t="str">
        <f>_xlfn.XLOOKUP(2,Meting!J:J,Meting!C:C,"")</f>
        <v/>
      </c>
      <c r="C11" s="56" t="str">
        <f>_xlfn.XLOOKUP(2,Meting!J:J,Meting!E:E,"")</f>
        <v/>
      </c>
      <c r="D11" s="20"/>
      <c r="E11" s="149"/>
      <c r="F11" s="149"/>
      <c r="G11" s="149"/>
      <c r="H11" s="54"/>
    </row>
    <row r="12" spans="1:8" ht="22" customHeight="1" x14ac:dyDescent="0.35">
      <c r="A12" s="54"/>
      <c r="B12" s="157"/>
      <c r="C12" s="57" t="s">
        <v>7</v>
      </c>
      <c r="D12" s="58" t="s">
        <v>8</v>
      </c>
      <c r="E12" s="150"/>
      <c r="F12" s="150"/>
      <c r="G12" s="150"/>
      <c r="H12" s="54"/>
    </row>
    <row r="13" spans="1:8" ht="40" customHeight="1" x14ac:dyDescent="0.35">
      <c r="A13" s="54"/>
      <c r="B13" s="158"/>
      <c r="C13" s="59" t="str">
        <f>_xlfn.XLOOKUP(2,Meting!J:J,Meting!D:D,"")</f>
        <v/>
      </c>
      <c r="D13" s="19"/>
      <c r="E13" s="151"/>
      <c r="F13" s="151"/>
      <c r="G13" s="151"/>
      <c r="H13" s="54"/>
    </row>
    <row r="14" spans="1:8" x14ac:dyDescent="0.35">
      <c r="A14" s="54"/>
      <c r="B14" s="54"/>
      <c r="C14" s="54"/>
      <c r="D14" s="54"/>
      <c r="E14" s="54"/>
      <c r="F14" s="54"/>
      <c r="G14" s="54"/>
      <c r="H14" s="54"/>
    </row>
    <row r="15" spans="1:8" x14ac:dyDescent="0.35">
      <c r="A15" s="54"/>
      <c r="B15" s="54"/>
      <c r="C15" s="54"/>
      <c r="D15" s="54"/>
      <c r="E15" s="54"/>
      <c r="F15" s="54"/>
      <c r="G15" s="54"/>
      <c r="H15" s="54"/>
    </row>
    <row r="16" spans="1:8" x14ac:dyDescent="0.35">
      <c r="A16" s="54"/>
      <c r="B16" s="54"/>
      <c r="C16" s="54"/>
      <c r="D16" s="54"/>
      <c r="E16" s="54"/>
      <c r="F16" s="54"/>
      <c r="G16" s="54"/>
      <c r="H16" s="54"/>
    </row>
    <row r="18" spans="2:3" x14ac:dyDescent="0.35">
      <c r="B18" s="5"/>
      <c r="C18" s="5"/>
    </row>
    <row r="19" spans="2:3" x14ac:dyDescent="0.35">
      <c r="B19" s="5"/>
      <c r="C19" s="5"/>
    </row>
    <row r="20" spans="2:3" x14ac:dyDescent="0.35">
      <c r="B20" s="5"/>
      <c r="C20" s="5"/>
    </row>
    <row r="21" spans="2:3" x14ac:dyDescent="0.35">
      <c r="B21" s="5"/>
      <c r="C21" s="5"/>
    </row>
    <row r="22" spans="2:3" x14ac:dyDescent="0.35">
      <c r="B22" s="5"/>
      <c r="C22" s="5"/>
    </row>
    <row r="23" spans="2:3" x14ac:dyDescent="0.35">
      <c r="B23" s="5"/>
      <c r="C23" s="5"/>
    </row>
    <row r="24" spans="2:3" x14ac:dyDescent="0.35">
      <c r="B24" s="5"/>
      <c r="C24" s="5"/>
    </row>
    <row r="25" spans="2:3" x14ac:dyDescent="0.35">
      <c r="B25" s="5"/>
      <c r="C25" s="5"/>
    </row>
    <row r="26" spans="2:3" x14ac:dyDescent="0.35">
      <c r="B26" s="5"/>
      <c r="C26" s="5"/>
    </row>
  </sheetData>
  <sheetProtection algorithmName="SHA-512" hashValue="6rJw11sJyxtGvT+Xxvj5dpnpTh65QGilmAw049MOvu4s+jzoNhByGAfL7CmymY28Li+riowcxK9zNRlarj2AAQ==" saltValue="3CZowUxNUHuZ7295SbzIwg==" spinCount="100000" sheet="1" objects="1" scenarios="1" selectLockedCells="1"/>
  <protectedRanges>
    <protectedRange algorithmName="SHA-512" hashValue="uEIHf8ZlYmCpZ6fH9CG3gZ70RHq5dZhP6kaNhgadGV2DKbQQJRBt7zQzD3yF0VXkUetv9O1YnhxjJDQ4GhqeSA==" saltValue="ubGvlPqTDNRVKY5uTBthWA==" spinCount="100000" sqref="B5:C13" name="Bereik1"/>
  </protectedRanges>
  <mergeCells count="10">
    <mergeCell ref="C1:G1"/>
    <mergeCell ref="B3:G3"/>
    <mergeCell ref="G6:G8"/>
    <mergeCell ref="E11:E13"/>
    <mergeCell ref="F11:F13"/>
    <mergeCell ref="G11:G13"/>
    <mergeCell ref="B7:B8"/>
    <mergeCell ref="E6:E8"/>
    <mergeCell ref="F6:F8"/>
    <mergeCell ref="B12:B13"/>
  </mergeCells>
  <conditionalFormatting sqref="C11">
    <cfRule type="colorScale" priority="3">
      <colorScale>
        <cfvo type="num" val="1"/>
        <cfvo type="num" val="5"/>
        <cfvo type="num" val="10"/>
        <color rgb="FFF8696B"/>
        <color rgb="FFFFEB84"/>
        <color rgb="FF63BE7B"/>
      </colorScale>
    </cfRule>
  </conditionalFormatting>
  <conditionalFormatting sqref="C6:D6">
    <cfRule type="colorScale" priority="8">
      <colorScale>
        <cfvo type="num" val="1"/>
        <cfvo type="num" val="5"/>
        <cfvo type="num" val="10"/>
        <color rgb="FFF8696B"/>
        <color rgb="FFFFEB84"/>
        <color rgb="FF63BE7B"/>
      </colorScale>
    </cfRule>
  </conditionalFormatting>
  <conditionalFormatting sqref="D11">
    <cfRule type="colorScale" priority="1">
      <colorScale>
        <cfvo type="num" val="1"/>
        <cfvo type="num" val="5"/>
        <cfvo type="num" val="10"/>
        <color rgb="FFF8696B"/>
        <color rgb="FFFFEB84"/>
        <color rgb="FF63BE7B"/>
      </colorScale>
    </cfRule>
  </conditionalFormatting>
  <dataValidations count="3">
    <dataValidation type="whole" allowBlank="1" showInputMessage="1" showErrorMessage="1" sqref="D14:D1048576 D4:D5 D10" xr:uid="{A1CD3664-A37E-446C-A93D-3B1D2EBEB989}">
      <formula1>1</formula1>
      <formula2>10</formula2>
    </dataValidation>
    <dataValidation type="list" allowBlank="1" showInputMessage="1" showErrorMessage="1" sqref="D8 D13" xr:uid="{A2CD3DD9-2999-43AA-BE8F-90D5FFA87B0A}">
      <formula1>"Niet,Beperkt,Deels,Vrijwel volledig,Volledig"</formula1>
    </dataValidation>
    <dataValidation type="list" allowBlank="1" showInputMessage="1" showErrorMessage="1" sqref="D6 D11" xr:uid="{4981BF75-92EB-463E-9154-2B6628FE5D8D}">
      <formula1>"1,2,3,4,5,6,7,8,9,10"</formula1>
    </dataValidation>
  </dataValidations>
  <pageMargins left="0.70866141732283472" right="0.70866141732283472" top="0.74803149606299213" bottom="0.74803149606299213" header="0.31496062992125984" footer="0.31496062992125984"/>
  <pageSetup paperSize="9" scale="90" fitToHeight="0" orientation="landscape" cellComments="asDisplayed"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5A9B6-BD64-4E56-ABCA-37B9F8169760}">
  <dimension ref="A1:Q19"/>
  <sheetViews>
    <sheetView showZeros="0" zoomScaleNormal="100" zoomScaleSheetLayoutView="100" workbookViewId="0">
      <selection activeCell="B4" sqref="B4"/>
    </sheetView>
  </sheetViews>
  <sheetFormatPr defaultRowHeight="15.5" x14ac:dyDescent="0.35"/>
  <cols>
    <col min="1" max="1" width="2.08203125" customWidth="1"/>
    <col min="2" max="2" width="21.6640625" customWidth="1"/>
    <col min="3" max="3" width="4.9140625" customWidth="1"/>
    <col min="4" max="4" width="3" customWidth="1"/>
    <col min="5" max="5" width="25.58203125" customWidth="1"/>
    <col min="6" max="6" width="2.08203125" customWidth="1"/>
    <col min="7" max="7" width="3.1640625" customWidth="1"/>
    <col min="8" max="8" width="13.6640625" customWidth="1"/>
    <col min="15" max="15" width="6.33203125" customWidth="1"/>
    <col min="17" max="17" width="13.6640625" customWidth="1"/>
  </cols>
  <sheetData>
    <row r="1" spans="1:17" x14ac:dyDescent="0.35">
      <c r="A1" s="66"/>
      <c r="B1" s="159">
        <f>Meting!E1</f>
        <v>0</v>
      </c>
      <c r="C1" s="159"/>
      <c r="D1" s="159"/>
      <c r="E1" s="159"/>
      <c r="F1" s="67"/>
    </row>
    <row r="2" spans="1:17" ht="10" customHeight="1" x14ac:dyDescent="0.35">
      <c r="A2" s="68"/>
      <c r="B2" s="54"/>
      <c r="C2" s="54"/>
      <c r="D2" s="54"/>
      <c r="E2" s="54"/>
      <c r="F2" s="69"/>
    </row>
    <row r="3" spans="1:17" ht="20.5" customHeight="1" x14ac:dyDescent="0.35">
      <c r="A3" s="68"/>
      <c r="B3" s="162" t="s">
        <v>9</v>
      </c>
      <c r="C3" s="163"/>
      <c r="D3" s="163"/>
      <c r="E3" s="163"/>
      <c r="F3" s="69"/>
    </row>
    <row r="4" spans="1:17" ht="15" customHeight="1" x14ac:dyDescent="0.35">
      <c r="A4" s="68"/>
      <c r="B4" s="70"/>
      <c r="C4" s="70"/>
      <c r="D4" s="70"/>
      <c r="E4" s="70"/>
      <c r="F4" s="69"/>
      <c r="H4" s="71"/>
    </row>
    <row r="5" spans="1:17" ht="15" customHeight="1" x14ac:dyDescent="0.35">
      <c r="A5" s="68"/>
      <c r="B5" s="72" t="s">
        <v>1</v>
      </c>
      <c r="C5" s="164"/>
      <c r="D5" s="164"/>
      <c r="E5" s="164"/>
      <c r="F5" s="69"/>
      <c r="H5" s="73"/>
      <c r="I5" s="73"/>
      <c r="J5" s="73"/>
      <c r="K5" s="73"/>
      <c r="L5" s="73"/>
      <c r="M5" s="73"/>
      <c r="N5" s="73"/>
      <c r="O5" s="73"/>
      <c r="P5" s="73"/>
      <c r="Q5" s="73"/>
    </row>
    <row r="6" spans="1:17" ht="16.5" customHeight="1" x14ac:dyDescent="0.35">
      <c r="A6" s="68"/>
      <c r="B6" s="74" t="s">
        <v>10</v>
      </c>
      <c r="C6" s="160" t="str">
        <f>Analyse!B6</f>
        <v/>
      </c>
      <c r="D6" s="160"/>
      <c r="E6" s="161"/>
      <c r="F6" s="69"/>
      <c r="H6" s="73"/>
      <c r="I6" s="73"/>
      <c r="J6" s="73"/>
      <c r="K6" s="73"/>
      <c r="L6" s="73"/>
      <c r="M6" s="73"/>
      <c r="N6" s="73"/>
      <c r="O6" s="73"/>
      <c r="P6" s="73"/>
      <c r="Q6" s="73"/>
    </row>
    <row r="7" spans="1:17" x14ac:dyDescent="0.35">
      <c r="A7" s="68"/>
      <c r="B7" s="74" t="s">
        <v>2</v>
      </c>
      <c r="C7" s="75" t="str">
        <f>Analyse!C6</f>
        <v/>
      </c>
      <c r="D7" s="76"/>
      <c r="E7" s="76"/>
      <c r="F7" s="69"/>
      <c r="H7" s="73"/>
      <c r="I7" s="73"/>
      <c r="J7" s="73"/>
      <c r="K7" s="73"/>
      <c r="L7" s="73"/>
      <c r="M7" s="73"/>
      <c r="N7" s="73"/>
      <c r="O7" s="73"/>
      <c r="P7" s="73"/>
      <c r="Q7" s="73"/>
    </row>
    <row r="8" spans="1:17" ht="15" customHeight="1" x14ac:dyDescent="0.35">
      <c r="A8" s="68"/>
      <c r="B8" s="77" t="s">
        <v>3</v>
      </c>
      <c r="C8" s="78">
        <f>Analyse!D6</f>
        <v>0</v>
      </c>
      <c r="D8" s="76"/>
      <c r="E8" s="76"/>
      <c r="F8" s="69"/>
      <c r="H8" s="73"/>
      <c r="I8" s="73"/>
      <c r="J8" s="73"/>
      <c r="K8" s="73"/>
      <c r="L8" s="73"/>
      <c r="M8" s="73"/>
      <c r="N8" s="73"/>
      <c r="O8" s="73"/>
      <c r="P8" s="73"/>
      <c r="Q8" s="73"/>
    </row>
    <row r="9" spans="1:17" ht="15" customHeight="1" x14ac:dyDescent="0.35">
      <c r="A9" s="68"/>
      <c r="B9" s="74" t="s">
        <v>15</v>
      </c>
      <c r="C9" s="167" t="str">
        <f>Analyse!C8</f>
        <v/>
      </c>
      <c r="D9" s="167"/>
      <c r="E9" s="168"/>
      <c r="F9" s="69"/>
      <c r="H9" s="79"/>
      <c r="I9" s="79"/>
      <c r="J9" s="79"/>
      <c r="K9" s="79"/>
      <c r="L9" s="79"/>
      <c r="M9" s="79"/>
      <c r="N9" s="79"/>
      <c r="O9" s="79"/>
      <c r="P9" s="79"/>
      <c r="Q9" s="79"/>
    </row>
    <row r="10" spans="1:17" ht="15" customHeight="1" x14ac:dyDescent="0.35">
      <c r="A10" s="68"/>
      <c r="B10" s="74" t="s">
        <v>16</v>
      </c>
      <c r="C10" s="160">
        <f>Analyse!D8</f>
        <v>0</v>
      </c>
      <c r="D10" s="160"/>
      <c r="E10" s="161"/>
      <c r="F10" s="69"/>
      <c r="H10" s="73"/>
      <c r="I10" s="73"/>
      <c r="J10" s="70"/>
      <c r="K10" s="73"/>
      <c r="L10" s="73"/>
      <c r="M10" s="73"/>
      <c r="N10" s="73"/>
      <c r="O10" s="73"/>
      <c r="P10" s="73"/>
      <c r="Q10" s="73"/>
    </row>
    <row r="11" spans="1:17" ht="15" customHeight="1" x14ac:dyDescent="0.35">
      <c r="A11" s="68"/>
      <c r="B11" s="54"/>
      <c r="C11" s="54"/>
      <c r="D11" s="54"/>
      <c r="E11" s="54"/>
      <c r="F11" s="69"/>
      <c r="H11" s="71"/>
    </row>
    <row r="12" spans="1:17" ht="15" customHeight="1" x14ac:dyDescent="0.35">
      <c r="A12" s="68"/>
      <c r="B12" s="74" t="s">
        <v>11</v>
      </c>
      <c r="C12" s="165" t="str">
        <f>Analyse!B11</f>
        <v/>
      </c>
      <c r="D12" s="165"/>
      <c r="E12" s="166"/>
      <c r="F12" s="69"/>
      <c r="H12" s="73"/>
      <c r="I12" s="80"/>
      <c r="J12" s="80"/>
      <c r="K12" s="80"/>
      <c r="L12" s="80"/>
      <c r="M12" s="80"/>
      <c r="N12" s="80"/>
      <c r="O12" s="80"/>
      <c r="P12" s="80"/>
      <c r="Q12" s="80"/>
    </row>
    <row r="13" spans="1:17" ht="15" customHeight="1" x14ac:dyDescent="0.35">
      <c r="A13" s="68"/>
      <c r="B13" s="74" t="s">
        <v>2</v>
      </c>
      <c r="C13" s="75" t="str">
        <f>Analyse!C11</f>
        <v/>
      </c>
      <c r="D13" s="76"/>
      <c r="E13" s="76"/>
      <c r="F13" s="69"/>
      <c r="H13" s="80"/>
      <c r="I13" s="80"/>
      <c r="J13" s="80"/>
      <c r="K13" s="80"/>
      <c r="L13" s="80"/>
      <c r="M13" s="80"/>
      <c r="N13" s="80"/>
      <c r="O13" s="80"/>
      <c r="P13" s="80"/>
      <c r="Q13" s="80"/>
    </row>
    <row r="14" spans="1:17" ht="15" customHeight="1" x14ac:dyDescent="0.35">
      <c r="A14" s="68"/>
      <c r="B14" s="77" t="s">
        <v>3</v>
      </c>
      <c r="C14" s="78">
        <f>Analyse!D11</f>
        <v>0</v>
      </c>
      <c r="D14" s="76"/>
      <c r="E14" s="76"/>
      <c r="F14" s="69"/>
      <c r="H14" s="80"/>
      <c r="I14" s="80"/>
      <c r="J14" s="80"/>
      <c r="K14" s="80"/>
      <c r="L14" s="80"/>
      <c r="M14" s="80"/>
      <c r="N14" s="80"/>
      <c r="O14" s="80"/>
      <c r="P14" s="80"/>
      <c r="Q14" s="80"/>
    </row>
    <row r="15" spans="1:17" ht="18" customHeight="1" x14ac:dyDescent="0.35">
      <c r="A15" s="68"/>
      <c r="B15" s="74" t="s">
        <v>15</v>
      </c>
      <c r="C15" s="160" t="str">
        <f>Analyse!C13</f>
        <v/>
      </c>
      <c r="D15" s="160"/>
      <c r="E15" s="161"/>
      <c r="F15" s="69"/>
      <c r="H15" s="80"/>
      <c r="I15" s="80"/>
      <c r="J15" s="80"/>
      <c r="K15" s="80"/>
      <c r="L15" s="80"/>
      <c r="M15" s="80"/>
      <c r="N15" s="80"/>
      <c r="O15" s="80"/>
      <c r="P15" s="80"/>
      <c r="Q15" s="80"/>
    </row>
    <row r="16" spans="1:17" ht="16" customHeight="1" x14ac:dyDescent="0.35">
      <c r="A16" s="68"/>
      <c r="B16" s="74" t="s">
        <v>16</v>
      </c>
      <c r="C16" s="160">
        <f>Analyse!D13</f>
        <v>0</v>
      </c>
      <c r="D16" s="160"/>
      <c r="E16" s="161"/>
      <c r="F16" s="69"/>
      <c r="H16" s="79"/>
      <c r="I16" s="79"/>
      <c r="J16" s="79"/>
      <c r="K16" s="79"/>
      <c r="L16" s="79"/>
      <c r="M16" s="79"/>
      <c r="N16" s="79"/>
      <c r="O16" s="79"/>
      <c r="P16" s="79"/>
      <c r="Q16" s="79"/>
    </row>
    <row r="17" spans="1:17" ht="22.5" customHeight="1" x14ac:dyDescent="0.35">
      <c r="A17" s="68"/>
      <c r="B17" s="54"/>
      <c r="C17" s="54"/>
      <c r="D17" s="54"/>
      <c r="E17" s="54"/>
      <c r="F17" s="69"/>
      <c r="H17" s="79"/>
      <c r="I17" s="79"/>
      <c r="J17" s="79"/>
      <c r="K17" s="79"/>
      <c r="L17" s="79"/>
      <c r="M17" s="79"/>
      <c r="N17" s="79"/>
      <c r="O17" s="79"/>
      <c r="P17" s="79"/>
      <c r="Q17" s="79"/>
    </row>
    <row r="18" spans="1:17" ht="21.5" customHeight="1" x14ac:dyDescent="0.35">
      <c r="A18" s="81"/>
      <c r="B18" s="82"/>
      <c r="C18" s="83"/>
      <c r="D18" s="83"/>
      <c r="E18" s="83"/>
      <c r="F18" s="84"/>
      <c r="H18" s="85"/>
      <c r="I18" s="85"/>
      <c r="J18" s="85"/>
      <c r="K18" s="85"/>
      <c r="L18" s="85"/>
      <c r="M18" s="85"/>
      <c r="N18" s="85"/>
      <c r="O18" s="85"/>
      <c r="P18" s="85"/>
      <c r="Q18" s="85"/>
    </row>
    <row r="19" spans="1:17" ht="17.5" customHeight="1" x14ac:dyDescent="0.35">
      <c r="A19" s="86"/>
    </row>
  </sheetData>
  <sheetProtection algorithmName="SHA-512" hashValue="DLfmvv+0Dl8ibvg6iZSJaBSdlnTvsKqS0+M2bVqNVH+Fh3Awus4VfAKRHEVZrSDR71z+m8msdK7tkulj/EKaig==" saltValue="w5Kics/iRE+EeqPz5p6G+Q==" spinCount="100000" sheet="1" objects="1" scenarios="1" selectLockedCells="1"/>
  <protectedRanges>
    <protectedRange algorithmName="SHA-512" hashValue="uEIHf8ZlYmCpZ6fH9CG3gZ70RHq5dZhP6kaNhgadGV2DKbQQJRBt7zQzD3yF0VXkUetv9O1YnhxjJDQ4GhqeSA==" saltValue="ubGvlPqTDNRVKY5uTBthWA==" spinCount="100000" sqref="B18" name="Bereik1_1_1"/>
    <protectedRange algorithmName="SHA-512" hashValue="uEIHf8ZlYmCpZ6fH9CG3gZ70RHq5dZhP6kaNhgadGV2DKbQQJRBt7zQzD3yF0VXkUetv9O1YnhxjJDQ4GhqeSA==" saltValue="ubGvlPqTDNRVKY5uTBthWA==" spinCount="100000" sqref="B11 B13 B7 B17" name="Bereik1_1_2"/>
  </protectedRanges>
  <mergeCells count="9">
    <mergeCell ref="B1:E1"/>
    <mergeCell ref="C16:E16"/>
    <mergeCell ref="C15:E15"/>
    <mergeCell ref="B3:E3"/>
    <mergeCell ref="C5:E5"/>
    <mergeCell ref="C10:E10"/>
    <mergeCell ref="C6:E6"/>
    <mergeCell ref="C12:E12"/>
    <mergeCell ref="C9:E9"/>
  </mergeCells>
  <dataValidations count="1">
    <dataValidation type="list" allowBlank="1" showInputMessage="1" showErrorMessage="1" sqref="C2:E2" xr:uid="{FE05DAF7-4C38-4A88-8548-904B8B6CB7CE}">
      <formula1>"(Leeg),Wonen,Geld &amp; administratie,Veiligheid &amp; geborgenheid,Lichamelijke gezondheid,Werk &amp; Opleiding,Vrije tijd &amp; Daginvulling,Sociaal netwerk,Dagelijks functioneren,Mentale gezondheid"</formula1>
    </dataValidation>
  </dataValidations>
  <pageMargins left="0.70866141732283472" right="0.70866141732283472" top="0.74803149606299213" bottom="0.74803149606299213" header="0.31496062992125984" footer="0.31496062992125984"/>
  <pageSetup paperSize="9" orientation="landscape" cellComments="asDisplayed"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56C44-12A6-468F-90D5-EB50147C4828}">
  <sheetPr codeName="Blad5">
    <pageSetUpPr fitToPage="1"/>
  </sheetPr>
  <dimension ref="A1:J61"/>
  <sheetViews>
    <sheetView showZeros="0" zoomScale="90" zoomScaleNormal="90" zoomScaleSheetLayoutView="90" workbookViewId="0">
      <selection activeCell="C7" sqref="C7"/>
    </sheetView>
  </sheetViews>
  <sheetFormatPr defaultColWidth="8.58203125" defaultRowHeight="15.5" x14ac:dyDescent="0.35"/>
  <cols>
    <col min="1" max="1" width="2.08203125" style="1" customWidth="1"/>
    <col min="2" max="2" width="11.9140625" style="1" customWidth="1"/>
    <col min="3" max="3" width="36.58203125" style="1" customWidth="1"/>
    <col min="4" max="4" width="14.1640625" style="1" customWidth="1"/>
    <col min="5" max="5" width="38.58203125" style="1" customWidth="1"/>
    <col min="6" max="6" width="11.08203125" style="3" customWidth="1"/>
    <col min="7" max="7" width="14.1640625" style="3" customWidth="1"/>
    <col min="8" max="8" width="7.58203125" style="2" customWidth="1"/>
    <col min="9" max="9" width="22.08203125" style="3" customWidth="1"/>
    <col min="10" max="10" width="2.08203125" style="1" customWidth="1"/>
    <col min="11" max="16384" width="8.58203125" style="1"/>
  </cols>
  <sheetData>
    <row r="1" spans="1:10" x14ac:dyDescent="0.35">
      <c r="A1" s="54"/>
      <c r="B1" s="63"/>
      <c r="C1" s="130">
        <f>Meting!E1</f>
        <v>0</v>
      </c>
      <c r="D1" s="130"/>
      <c r="E1" s="130"/>
      <c r="F1" s="130"/>
      <c r="G1" s="130"/>
      <c r="H1" s="130"/>
      <c r="I1" s="63"/>
      <c r="J1" s="54"/>
    </row>
    <row r="2" spans="1:10" ht="10" customHeight="1" x14ac:dyDescent="0.35">
      <c r="A2" s="54"/>
      <c r="B2" s="54"/>
      <c r="C2" s="101"/>
      <c r="D2" s="101"/>
      <c r="E2" s="101"/>
      <c r="F2" s="101"/>
      <c r="G2" s="101"/>
      <c r="H2" s="101"/>
      <c r="I2" s="102"/>
      <c r="J2" s="54"/>
    </row>
    <row r="3" spans="1:10" s="25" customFormat="1" ht="26.5" customHeight="1" x14ac:dyDescent="0.35">
      <c r="A3" s="30"/>
      <c r="B3" s="131" t="s">
        <v>39</v>
      </c>
      <c r="C3" s="131"/>
      <c r="D3" s="131"/>
      <c r="E3" s="131"/>
      <c r="F3" s="131"/>
      <c r="G3" s="131"/>
      <c r="H3" s="103"/>
      <c r="I3" s="103"/>
      <c r="J3" s="104"/>
    </row>
    <row r="4" spans="1:10" ht="15.5" customHeight="1" x14ac:dyDescent="0.35">
      <c r="A4" s="54"/>
      <c r="B4" s="54"/>
      <c r="C4" s="54"/>
      <c r="D4" s="54"/>
      <c r="E4" s="54"/>
      <c r="F4" s="95"/>
      <c r="G4" s="95"/>
      <c r="H4" s="105"/>
      <c r="I4" s="95"/>
      <c r="J4" s="54"/>
    </row>
    <row r="5" spans="1:10" ht="30" customHeight="1" x14ac:dyDescent="0.35">
      <c r="A5" s="54"/>
      <c r="B5" s="132" t="str">
        <f>Analyse!B6</f>
        <v/>
      </c>
      <c r="C5" s="132"/>
      <c r="D5" s="132"/>
      <c r="E5" s="132"/>
      <c r="F5" s="132"/>
      <c r="G5" s="132"/>
      <c r="H5" s="132"/>
      <c r="I5" s="132"/>
      <c r="J5" s="68"/>
    </row>
    <row r="6" spans="1:10" ht="20" customHeight="1" x14ac:dyDescent="0.35">
      <c r="A6" s="54"/>
      <c r="B6" s="106"/>
      <c r="C6" s="107" t="s">
        <v>19</v>
      </c>
      <c r="D6" s="133" t="s">
        <v>20</v>
      </c>
      <c r="E6" s="133"/>
      <c r="F6" s="133"/>
      <c r="G6" s="133"/>
      <c r="H6" s="133"/>
      <c r="I6" s="133"/>
      <c r="J6" s="68"/>
    </row>
    <row r="7" spans="1:10" ht="45" customHeight="1" x14ac:dyDescent="0.35">
      <c r="A7" s="54"/>
      <c r="B7" s="99" t="s">
        <v>33</v>
      </c>
      <c r="C7" s="23"/>
      <c r="D7" s="170"/>
      <c r="E7" s="135"/>
      <c r="F7" s="135"/>
      <c r="G7" s="135"/>
      <c r="H7" s="135"/>
      <c r="I7" s="135"/>
      <c r="J7" s="68"/>
    </row>
    <row r="8" spans="1:10" ht="45" customHeight="1" x14ac:dyDescent="0.35">
      <c r="A8" s="54"/>
      <c r="B8" s="99" t="s">
        <v>34</v>
      </c>
      <c r="C8" s="23"/>
      <c r="D8" s="170"/>
      <c r="E8" s="135"/>
      <c r="F8" s="135"/>
      <c r="G8" s="135"/>
      <c r="H8" s="135"/>
      <c r="I8" s="135"/>
      <c r="J8" s="68"/>
    </row>
    <row r="9" spans="1:10" ht="45" customHeight="1" x14ac:dyDescent="0.35">
      <c r="A9" s="54"/>
      <c r="B9" s="100" t="s">
        <v>35</v>
      </c>
      <c r="C9" s="24"/>
      <c r="D9" s="169"/>
      <c r="E9" s="129"/>
      <c r="F9" s="129"/>
      <c r="G9" s="129"/>
      <c r="H9" s="129"/>
      <c r="I9" s="129"/>
      <c r="J9" s="68"/>
    </row>
    <row r="10" spans="1:10" ht="31.5" customHeight="1" x14ac:dyDescent="0.35">
      <c r="A10" s="54"/>
      <c r="B10" s="21" t="s">
        <v>12</v>
      </c>
      <c r="C10" s="21" t="s">
        <v>36</v>
      </c>
      <c r="D10" s="21" t="s">
        <v>18</v>
      </c>
      <c r="E10" s="21" t="s">
        <v>37</v>
      </c>
      <c r="F10" s="21" t="s">
        <v>17</v>
      </c>
      <c r="G10" s="21" t="s">
        <v>26</v>
      </c>
      <c r="H10" s="22" t="s">
        <v>13</v>
      </c>
      <c r="I10" s="21" t="s">
        <v>14</v>
      </c>
      <c r="J10" s="98"/>
    </row>
    <row r="11" spans="1:10" x14ac:dyDescent="0.35">
      <c r="A11" s="54"/>
      <c r="B11" s="115">
        <v>1</v>
      </c>
      <c r="C11" s="116"/>
      <c r="D11" s="117"/>
      <c r="E11" s="116"/>
      <c r="F11" s="116"/>
      <c r="G11" s="117"/>
      <c r="H11" s="118"/>
      <c r="I11" s="116"/>
      <c r="J11" s="68"/>
    </row>
    <row r="12" spans="1:10" x14ac:dyDescent="0.35">
      <c r="A12" s="54"/>
      <c r="B12" s="119">
        <v>2</v>
      </c>
      <c r="C12" s="120"/>
      <c r="D12" s="121"/>
      <c r="E12" s="120"/>
      <c r="F12" s="120"/>
      <c r="G12" s="121"/>
      <c r="H12" s="122"/>
      <c r="I12" s="120"/>
      <c r="J12" s="68"/>
    </row>
    <row r="13" spans="1:10" x14ac:dyDescent="0.35">
      <c r="A13" s="54"/>
      <c r="B13" s="119">
        <v>3</v>
      </c>
      <c r="C13" s="120"/>
      <c r="D13" s="121"/>
      <c r="E13" s="120"/>
      <c r="F13" s="120"/>
      <c r="G13" s="121"/>
      <c r="H13" s="122"/>
      <c r="I13" s="120"/>
      <c r="J13" s="68"/>
    </row>
    <row r="14" spans="1:10" x14ac:dyDescent="0.35">
      <c r="A14" s="54"/>
      <c r="B14" s="119">
        <v>4</v>
      </c>
      <c r="C14" s="120"/>
      <c r="D14" s="121"/>
      <c r="E14" s="120"/>
      <c r="F14" s="120"/>
      <c r="G14" s="121"/>
      <c r="H14" s="122"/>
      <c r="I14" s="120"/>
      <c r="J14" s="68"/>
    </row>
    <row r="15" spans="1:10" x14ac:dyDescent="0.35">
      <c r="A15" s="54"/>
      <c r="B15" s="119">
        <v>5</v>
      </c>
      <c r="C15" s="120"/>
      <c r="D15" s="121"/>
      <c r="E15" s="120"/>
      <c r="F15" s="120"/>
      <c r="G15" s="121"/>
      <c r="H15" s="122"/>
      <c r="I15" s="120"/>
      <c r="J15" s="68"/>
    </row>
    <row r="16" spans="1:10" x14ac:dyDescent="0.35">
      <c r="A16" s="54"/>
      <c r="B16" s="119">
        <v>6</v>
      </c>
      <c r="C16" s="120"/>
      <c r="D16" s="121"/>
      <c r="E16" s="120"/>
      <c r="F16" s="120"/>
      <c r="G16" s="121"/>
      <c r="H16" s="122"/>
      <c r="I16" s="120"/>
      <c r="J16" s="68"/>
    </row>
    <row r="17" spans="1:10" x14ac:dyDescent="0.35">
      <c r="A17" s="54"/>
      <c r="B17" s="119">
        <v>7</v>
      </c>
      <c r="C17" s="120"/>
      <c r="D17" s="121"/>
      <c r="E17" s="120"/>
      <c r="F17" s="120"/>
      <c r="G17" s="121"/>
      <c r="H17" s="122"/>
      <c r="I17" s="120"/>
      <c r="J17" s="68"/>
    </row>
    <row r="18" spans="1:10" x14ac:dyDescent="0.35">
      <c r="A18" s="54"/>
      <c r="B18" s="119">
        <v>8</v>
      </c>
      <c r="C18" s="120"/>
      <c r="D18" s="121"/>
      <c r="E18" s="120"/>
      <c r="F18" s="120"/>
      <c r="G18" s="121"/>
      <c r="H18" s="122"/>
      <c r="I18" s="120"/>
      <c r="J18" s="68"/>
    </row>
    <row r="19" spans="1:10" x14ac:dyDescent="0.35">
      <c r="A19" s="54"/>
      <c r="B19" s="119">
        <v>9</v>
      </c>
      <c r="C19" s="120"/>
      <c r="D19" s="121"/>
      <c r="E19" s="120"/>
      <c r="F19" s="120"/>
      <c r="G19" s="121"/>
      <c r="H19" s="122"/>
      <c r="I19" s="120"/>
      <c r="J19" s="68"/>
    </row>
    <row r="20" spans="1:10" x14ac:dyDescent="0.35">
      <c r="A20" s="54"/>
      <c r="B20" s="119">
        <v>10</v>
      </c>
      <c r="C20" s="120"/>
      <c r="D20" s="121"/>
      <c r="E20" s="120"/>
      <c r="F20" s="120"/>
      <c r="G20" s="121"/>
      <c r="H20" s="123"/>
      <c r="I20" s="120"/>
      <c r="J20" s="68"/>
    </row>
    <row r="21" spans="1:10" x14ac:dyDescent="0.35">
      <c r="A21" s="54"/>
      <c r="B21" s="119">
        <v>11</v>
      </c>
      <c r="C21" s="120"/>
      <c r="D21" s="121"/>
      <c r="E21" s="120"/>
      <c r="F21" s="120"/>
      <c r="G21" s="121"/>
      <c r="H21" s="122"/>
      <c r="I21" s="120"/>
      <c r="J21" s="68"/>
    </row>
    <row r="22" spans="1:10" x14ac:dyDescent="0.35">
      <c r="A22" s="69"/>
      <c r="B22" s="119">
        <v>12</v>
      </c>
      <c r="C22" s="120"/>
      <c r="D22" s="121"/>
      <c r="E22" s="120"/>
      <c r="F22" s="120"/>
      <c r="G22" s="121"/>
      <c r="H22" s="122"/>
      <c r="I22" s="120"/>
      <c r="J22" s="68"/>
    </row>
    <row r="23" spans="1:10" x14ac:dyDescent="0.35">
      <c r="A23" s="69"/>
      <c r="B23" s="119">
        <v>13</v>
      </c>
      <c r="C23" s="120"/>
      <c r="D23" s="121"/>
      <c r="E23" s="120"/>
      <c r="F23" s="120"/>
      <c r="G23" s="121"/>
      <c r="H23" s="122"/>
      <c r="I23" s="120"/>
      <c r="J23" s="68"/>
    </row>
    <row r="24" spans="1:10" x14ac:dyDescent="0.35">
      <c r="A24" s="69"/>
      <c r="B24" s="119">
        <v>14</v>
      </c>
      <c r="C24" s="120"/>
      <c r="D24" s="121"/>
      <c r="E24" s="120"/>
      <c r="F24" s="120"/>
      <c r="G24" s="121"/>
      <c r="H24" s="122"/>
      <c r="I24" s="120"/>
      <c r="J24" s="68"/>
    </row>
    <row r="25" spans="1:10" x14ac:dyDescent="0.35">
      <c r="A25" s="69"/>
      <c r="B25" s="119">
        <v>15</v>
      </c>
      <c r="C25" s="120"/>
      <c r="D25" s="121"/>
      <c r="E25" s="120"/>
      <c r="F25" s="120"/>
      <c r="G25" s="121"/>
      <c r="H25" s="122"/>
      <c r="I25" s="120"/>
      <c r="J25" s="68"/>
    </row>
    <row r="26" spans="1:10" x14ac:dyDescent="0.35">
      <c r="A26" s="54"/>
      <c r="B26" s="119">
        <v>16</v>
      </c>
      <c r="C26" s="120"/>
      <c r="D26" s="121"/>
      <c r="E26" s="120"/>
      <c r="F26" s="120"/>
      <c r="G26" s="121"/>
      <c r="H26" s="122"/>
      <c r="I26" s="120"/>
      <c r="J26" s="54"/>
    </row>
    <row r="27" spans="1:10" x14ac:dyDescent="0.35">
      <c r="A27" s="54"/>
      <c r="B27" s="119">
        <v>17</v>
      </c>
      <c r="C27" s="120"/>
      <c r="D27" s="121"/>
      <c r="E27" s="120"/>
      <c r="F27" s="120"/>
      <c r="G27" s="121"/>
      <c r="H27" s="122"/>
      <c r="I27" s="120"/>
      <c r="J27" s="68"/>
    </row>
    <row r="28" spans="1:10" x14ac:dyDescent="0.35">
      <c r="A28" s="54"/>
      <c r="B28" s="119">
        <v>18</v>
      </c>
      <c r="C28" s="120"/>
      <c r="D28" s="121"/>
      <c r="E28" s="120"/>
      <c r="F28" s="120"/>
      <c r="G28" s="121"/>
      <c r="H28" s="122"/>
      <c r="I28" s="120"/>
      <c r="J28" s="68"/>
    </row>
    <row r="29" spans="1:10" x14ac:dyDescent="0.35">
      <c r="A29" s="54"/>
      <c r="B29" s="119">
        <v>19</v>
      </c>
      <c r="C29" s="120"/>
      <c r="D29" s="121"/>
      <c r="E29" s="120"/>
      <c r="F29" s="120"/>
      <c r="G29" s="121"/>
      <c r="H29" s="122"/>
      <c r="I29" s="120"/>
      <c r="J29" s="68"/>
    </row>
    <row r="30" spans="1:10" x14ac:dyDescent="0.35">
      <c r="A30" s="54"/>
      <c r="B30" s="119">
        <v>20</v>
      </c>
      <c r="C30" s="120"/>
      <c r="D30" s="121"/>
      <c r="E30" s="120"/>
      <c r="F30" s="120"/>
      <c r="G30" s="121"/>
      <c r="H30" s="122"/>
      <c r="I30" s="120"/>
      <c r="J30" s="68"/>
    </row>
    <row r="31" spans="1:10" x14ac:dyDescent="0.35">
      <c r="A31" s="54"/>
      <c r="B31" s="119">
        <v>21</v>
      </c>
      <c r="C31" s="120"/>
      <c r="D31" s="121"/>
      <c r="E31" s="120"/>
      <c r="F31" s="120"/>
      <c r="G31" s="121"/>
      <c r="H31" s="122"/>
      <c r="I31" s="120"/>
      <c r="J31" s="68"/>
    </row>
    <row r="32" spans="1:10" x14ac:dyDescent="0.35">
      <c r="A32" s="54"/>
      <c r="B32" s="119">
        <v>22</v>
      </c>
      <c r="C32" s="120"/>
      <c r="D32" s="121"/>
      <c r="E32" s="120"/>
      <c r="F32" s="120"/>
      <c r="G32" s="121"/>
      <c r="H32" s="122"/>
      <c r="I32" s="120"/>
      <c r="J32" s="54"/>
    </row>
    <row r="33" spans="1:10" x14ac:dyDescent="0.35">
      <c r="A33" s="54"/>
      <c r="B33" s="119">
        <v>23</v>
      </c>
      <c r="C33" s="120"/>
      <c r="D33" s="121"/>
      <c r="E33" s="120"/>
      <c r="F33" s="120"/>
      <c r="G33" s="121"/>
      <c r="H33" s="122"/>
      <c r="I33" s="120"/>
      <c r="J33" s="68"/>
    </row>
    <row r="34" spans="1:10" x14ac:dyDescent="0.35">
      <c r="A34" s="54"/>
      <c r="B34" s="119">
        <v>24</v>
      </c>
      <c r="C34" s="120"/>
      <c r="D34" s="121"/>
      <c r="E34" s="120"/>
      <c r="F34" s="120"/>
      <c r="G34" s="121"/>
      <c r="H34" s="122"/>
      <c r="I34" s="120"/>
      <c r="J34" s="68"/>
    </row>
    <row r="35" spans="1:10" x14ac:dyDescent="0.35">
      <c r="A35" s="54"/>
      <c r="B35" s="119">
        <v>25</v>
      </c>
      <c r="C35" s="120"/>
      <c r="D35" s="121"/>
      <c r="E35" s="120"/>
      <c r="F35" s="120"/>
      <c r="G35" s="121"/>
      <c r="H35" s="122"/>
      <c r="I35" s="120"/>
      <c r="J35" s="68"/>
    </row>
    <row r="36" spans="1:10" x14ac:dyDescent="0.35">
      <c r="A36" s="54"/>
      <c r="B36" s="119">
        <v>26</v>
      </c>
      <c r="C36" s="120"/>
      <c r="D36" s="121"/>
      <c r="E36" s="120"/>
      <c r="F36" s="120"/>
      <c r="G36" s="121"/>
      <c r="H36" s="122"/>
      <c r="I36" s="120"/>
      <c r="J36" s="68"/>
    </row>
    <row r="37" spans="1:10" x14ac:dyDescent="0.35">
      <c r="A37" s="54"/>
      <c r="B37" s="119">
        <v>27</v>
      </c>
      <c r="C37" s="120"/>
      <c r="D37" s="121"/>
      <c r="E37" s="120"/>
      <c r="F37" s="120"/>
      <c r="G37" s="121"/>
      <c r="H37" s="122"/>
      <c r="I37" s="120"/>
      <c r="J37" s="68"/>
    </row>
    <row r="38" spans="1:10" x14ac:dyDescent="0.35">
      <c r="A38" s="54"/>
      <c r="B38" s="119">
        <v>28</v>
      </c>
      <c r="C38" s="120"/>
      <c r="D38" s="121"/>
      <c r="E38" s="120"/>
      <c r="F38" s="120"/>
      <c r="G38" s="121"/>
      <c r="H38" s="122"/>
      <c r="I38" s="120"/>
      <c r="J38" s="68"/>
    </row>
    <row r="39" spans="1:10" x14ac:dyDescent="0.35">
      <c r="A39" s="54"/>
      <c r="B39" s="119">
        <v>29</v>
      </c>
      <c r="C39" s="120"/>
      <c r="D39" s="121"/>
      <c r="E39" s="120"/>
      <c r="F39" s="120"/>
      <c r="G39" s="121"/>
      <c r="H39" s="122"/>
      <c r="I39" s="120"/>
      <c r="J39" s="68"/>
    </row>
    <row r="40" spans="1:10" x14ac:dyDescent="0.35">
      <c r="A40" s="69"/>
      <c r="B40" s="119">
        <v>30</v>
      </c>
      <c r="C40" s="120"/>
      <c r="D40" s="121"/>
      <c r="E40" s="120"/>
      <c r="F40" s="120"/>
      <c r="G40" s="121"/>
      <c r="H40" s="122"/>
      <c r="I40" s="120"/>
      <c r="J40" s="68"/>
    </row>
    <row r="41" spans="1:10" x14ac:dyDescent="0.35">
      <c r="A41" s="54"/>
      <c r="B41" s="119">
        <v>31</v>
      </c>
      <c r="C41" s="120"/>
      <c r="D41" s="121"/>
      <c r="E41" s="120"/>
      <c r="F41" s="120"/>
      <c r="G41" s="121"/>
      <c r="H41" s="122"/>
      <c r="I41" s="120"/>
      <c r="J41" s="68"/>
    </row>
    <row r="42" spans="1:10" x14ac:dyDescent="0.35">
      <c r="A42" s="54"/>
      <c r="B42" s="119">
        <v>32</v>
      </c>
      <c r="C42" s="120"/>
      <c r="D42" s="121"/>
      <c r="E42" s="120"/>
      <c r="F42" s="120"/>
      <c r="G42" s="121"/>
      <c r="H42" s="122"/>
      <c r="I42" s="120"/>
      <c r="J42" s="68"/>
    </row>
    <row r="43" spans="1:10" x14ac:dyDescent="0.35">
      <c r="A43" s="54"/>
      <c r="B43" s="119">
        <v>33</v>
      </c>
      <c r="C43" s="120"/>
      <c r="D43" s="121"/>
      <c r="E43" s="120"/>
      <c r="F43" s="120"/>
      <c r="G43" s="121"/>
      <c r="H43" s="122"/>
      <c r="I43" s="120"/>
      <c r="J43" s="54"/>
    </row>
    <row r="44" spans="1:10" x14ac:dyDescent="0.35">
      <c r="A44" s="54"/>
      <c r="B44" s="119">
        <v>34</v>
      </c>
      <c r="C44" s="120"/>
      <c r="D44" s="121"/>
      <c r="E44" s="120"/>
      <c r="F44" s="120"/>
      <c r="G44" s="121"/>
      <c r="H44" s="122"/>
      <c r="I44" s="120"/>
      <c r="J44" s="54"/>
    </row>
    <row r="45" spans="1:10" x14ac:dyDescent="0.35">
      <c r="A45" s="54"/>
      <c r="B45" s="119">
        <v>35</v>
      </c>
      <c r="C45" s="120"/>
      <c r="D45" s="121"/>
      <c r="E45" s="120"/>
      <c r="F45" s="120"/>
      <c r="G45" s="121"/>
      <c r="H45" s="122"/>
      <c r="I45" s="120"/>
      <c r="J45" s="68"/>
    </row>
    <row r="46" spans="1:10" x14ac:dyDescent="0.35">
      <c r="A46" s="54"/>
      <c r="B46" s="119">
        <v>36</v>
      </c>
      <c r="C46" s="120"/>
      <c r="D46" s="121"/>
      <c r="E46" s="120"/>
      <c r="F46" s="120"/>
      <c r="G46" s="121"/>
      <c r="H46" s="122"/>
      <c r="I46" s="120"/>
      <c r="J46" s="68"/>
    </row>
    <row r="47" spans="1:10" x14ac:dyDescent="0.35">
      <c r="A47" s="54"/>
      <c r="B47" s="119">
        <v>37</v>
      </c>
      <c r="C47" s="120"/>
      <c r="D47" s="121"/>
      <c r="E47" s="120"/>
      <c r="F47" s="120"/>
      <c r="G47" s="121"/>
      <c r="H47" s="122"/>
      <c r="I47" s="120"/>
      <c r="J47" s="68"/>
    </row>
    <row r="48" spans="1:10" x14ac:dyDescent="0.35">
      <c r="A48" s="54"/>
      <c r="B48" s="119">
        <v>38</v>
      </c>
      <c r="C48" s="120"/>
      <c r="D48" s="121"/>
      <c r="E48" s="120"/>
      <c r="F48" s="120"/>
      <c r="G48" s="121"/>
      <c r="H48" s="122"/>
      <c r="I48" s="120"/>
      <c r="J48" s="54"/>
    </row>
    <row r="49" spans="1:10" x14ac:dyDescent="0.35">
      <c r="A49" s="54"/>
      <c r="B49" s="119">
        <v>39</v>
      </c>
      <c r="C49" s="120"/>
      <c r="D49" s="121"/>
      <c r="E49" s="120"/>
      <c r="F49" s="120"/>
      <c r="G49" s="121"/>
      <c r="H49" s="122"/>
      <c r="I49" s="120"/>
      <c r="J49" s="68"/>
    </row>
    <row r="50" spans="1:10" x14ac:dyDescent="0.35">
      <c r="A50" s="54"/>
      <c r="B50" s="119">
        <v>40</v>
      </c>
      <c r="C50" s="120"/>
      <c r="D50" s="121"/>
      <c r="E50" s="120"/>
      <c r="F50" s="120"/>
      <c r="G50" s="121"/>
      <c r="H50" s="122"/>
      <c r="I50" s="120"/>
      <c r="J50" s="68"/>
    </row>
    <row r="51" spans="1:10" x14ac:dyDescent="0.35">
      <c r="A51" s="54"/>
      <c r="B51" s="119">
        <v>41</v>
      </c>
      <c r="C51" s="120"/>
      <c r="D51" s="121"/>
      <c r="E51" s="120"/>
      <c r="F51" s="120"/>
      <c r="G51" s="121"/>
      <c r="H51" s="122"/>
      <c r="I51" s="120"/>
      <c r="J51" s="68"/>
    </row>
    <row r="52" spans="1:10" x14ac:dyDescent="0.35">
      <c r="A52" s="54"/>
      <c r="B52" s="119">
        <v>42</v>
      </c>
      <c r="C52" s="120"/>
      <c r="D52" s="121"/>
      <c r="E52" s="120"/>
      <c r="F52" s="120"/>
      <c r="G52" s="121"/>
      <c r="H52" s="122"/>
      <c r="I52" s="120"/>
      <c r="J52" s="68"/>
    </row>
    <row r="53" spans="1:10" x14ac:dyDescent="0.35">
      <c r="A53" s="54"/>
      <c r="B53" s="119">
        <v>43</v>
      </c>
      <c r="C53" s="120"/>
      <c r="D53" s="121"/>
      <c r="E53" s="120"/>
      <c r="F53" s="120"/>
      <c r="G53" s="121"/>
      <c r="H53" s="122"/>
      <c r="I53" s="120"/>
      <c r="J53" s="68"/>
    </row>
    <row r="54" spans="1:10" x14ac:dyDescent="0.35">
      <c r="A54" s="54"/>
      <c r="B54" s="119">
        <v>44</v>
      </c>
      <c r="C54" s="120"/>
      <c r="D54" s="121"/>
      <c r="E54" s="120"/>
      <c r="F54" s="120"/>
      <c r="G54" s="121"/>
      <c r="H54" s="122"/>
      <c r="I54" s="120"/>
      <c r="J54" s="68"/>
    </row>
    <row r="55" spans="1:10" x14ac:dyDescent="0.35">
      <c r="A55" s="54"/>
      <c r="B55" s="119">
        <v>45</v>
      </c>
      <c r="C55" s="120"/>
      <c r="D55" s="121"/>
      <c r="E55" s="120"/>
      <c r="F55" s="120"/>
      <c r="G55" s="121"/>
      <c r="H55" s="122"/>
      <c r="I55" s="120"/>
      <c r="J55" s="68"/>
    </row>
    <row r="56" spans="1:10" hidden="1" x14ac:dyDescent="0.35">
      <c r="A56" s="68"/>
      <c r="B56" s="87">
        <v>46</v>
      </c>
      <c r="C56" s="88"/>
      <c r="D56" s="88"/>
      <c r="E56" s="88"/>
      <c r="F56" s="88"/>
      <c r="G56" s="88"/>
      <c r="H56" s="89"/>
      <c r="I56" s="88"/>
      <c r="J56" s="54"/>
    </row>
    <row r="57" spans="1:10" hidden="1" x14ac:dyDescent="0.35">
      <c r="A57" s="68"/>
      <c r="B57" s="87">
        <v>47</v>
      </c>
      <c r="C57" s="88"/>
      <c r="D57" s="88"/>
      <c r="E57" s="88"/>
      <c r="F57" s="88"/>
      <c r="G57" s="88"/>
      <c r="H57" s="89"/>
      <c r="I57" s="88"/>
      <c r="J57" s="54"/>
    </row>
    <row r="58" spans="1:10" hidden="1" x14ac:dyDescent="0.35">
      <c r="A58" s="68"/>
      <c r="B58" s="87">
        <v>48</v>
      </c>
      <c r="C58" s="88"/>
      <c r="D58" s="88"/>
      <c r="E58" s="88"/>
      <c r="F58" s="88"/>
      <c r="G58" s="88"/>
      <c r="H58" s="89"/>
      <c r="I58" s="88"/>
      <c r="J58" s="54"/>
    </row>
    <row r="59" spans="1:10" hidden="1" x14ac:dyDescent="0.35">
      <c r="A59" s="68"/>
      <c r="B59" s="87"/>
      <c r="C59" s="88"/>
      <c r="D59" s="88"/>
      <c r="E59" s="88"/>
      <c r="F59" s="88"/>
      <c r="G59" s="88"/>
      <c r="H59" s="89" t="e" cm="1">
        <f t="array" ref="H59">aantAL</f>
        <v>#NAME?</v>
      </c>
      <c r="I59" s="88"/>
      <c r="J59"/>
    </row>
    <row r="60" spans="1:10" x14ac:dyDescent="0.35">
      <c r="A60" s="54"/>
      <c r="B60" s="90"/>
      <c r="C60" s="91"/>
      <c r="D60" s="91"/>
      <c r="E60" s="91"/>
      <c r="F60" s="92"/>
      <c r="G60" s="92"/>
      <c r="H60" s="93" t="e">
        <f>(COUNTIF(Tabel3[Gelukt?],"Ja")/(COUNTIF(Tabel3[Gelukt?],"Ja")+COUNTIF(Tabel3[Gelukt?],"Nee")+COUNTIF(Tabel3[Gelukt?],"Deels")))</f>
        <v>#DIV/0!</v>
      </c>
      <c r="I60" s="94" t="s">
        <v>27</v>
      </c>
      <c r="J60" s="68"/>
    </row>
    <row r="61" spans="1:10" x14ac:dyDescent="0.35">
      <c r="A61" s="54"/>
      <c r="B61" s="54"/>
      <c r="C61"/>
      <c r="D61" s="54"/>
      <c r="E61" s="54"/>
      <c r="F61" s="95"/>
      <c r="G61" s="95"/>
      <c r="H61" s="96"/>
      <c r="I61" s="97"/>
      <c r="J61" s="54"/>
    </row>
  </sheetData>
  <sheetProtection algorithmName="SHA-512" hashValue="y3B3qSAaaSAHHdEnI4L4rAfK0H5tCHSv0aUV+IuaiIaPl1B6tqWKgabauRzPVi5GgHQ9wwCdcjLcVsQgjew79g==" saltValue="PKoxlVxiivGxl9R649jQrw==" spinCount="100000" sheet="1" objects="1" scenarios="1" selectLockedCells="1"/>
  <mergeCells count="7">
    <mergeCell ref="D9:I9"/>
    <mergeCell ref="D6:I6"/>
    <mergeCell ref="C1:H1"/>
    <mergeCell ref="B3:G3"/>
    <mergeCell ref="B5:I5"/>
    <mergeCell ref="D7:I7"/>
    <mergeCell ref="D8:I8"/>
  </mergeCells>
  <phoneticPr fontId="10" type="noConversion"/>
  <conditionalFormatting sqref="H4:H5 H10:H59 H61:H1048576">
    <cfRule type="containsText" dxfId="11" priority="50" operator="containsText" text="Nee">
      <formula>NOT(ISERROR(SEARCH("Nee",H4)))</formula>
    </cfRule>
  </conditionalFormatting>
  <conditionalFormatting sqref="H4:H5">
    <cfRule type="containsText" dxfId="10" priority="49" operator="containsText" text="Ja">
      <formula>NOT(ISERROR(SEARCH("Ja",H4)))</formula>
    </cfRule>
  </conditionalFormatting>
  <conditionalFormatting sqref="H10">
    <cfRule type="containsText" dxfId="9" priority="26" operator="containsText" text="Deels">
      <formula>NOT(ISERROR(SEARCH("Deels",H10)))</formula>
    </cfRule>
  </conditionalFormatting>
  <conditionalFormatting sqref="H10:H59">
    <cfRule type="containsText" dxfId="8" priority="51" operator="containsText" text="Ja">
      <formula>NOT(ISERROR(SEARCH("Ja",H10)))</formula>
    </cfRule>
  </conditionalFormatting>
  <conditionalFormatting sqref="H11">
    <cfRule type="cellIs" dxfId="7" priority="52" operator="equal">
      <formula>"Ja"</formula>
    </cfRule>
  </conditionalFormatting>
  <conditionalFormatting sqref="H60">
    <cfRule type="colorScale" priority="7">
      <colorScale>
        <cfvo type="percent" val="0"/>
        <cfvo type="percent" val="50"/>
        <cfvo type="percent" val="100"/>
        <color rgb="FFF8696B"/>
        <color rgb="FFFFEB84"/>
        <color rgb="FF63BE7B"/>
      </colorScale>
    </cfRule>
  </conditionalFormatting>
  <conditionalFormatting sqref="H61:H1048576">
    <cfRule type="containsText" dxfId="6" priority="57" operator="containsText" text="Ja">
      <formula>NOT(ISERROR(SEARCH("Ja",H61)))</formula>
    </cfRule>
  </conditionalFormatting>
  <dataValidations count="3">
    <dataValidation type="list" allowBlank="1" showInputMessage="1" showErrorMessage="1" sqref="C5:D5 C11:C58 D60:D1048576 C66:C1048576" xr:uid="{B2B4B5F3-0009-4A90-9C96-8C63F4F410F6}">
      <formula1>$C$7:$C$9</formula1>
    </dataValidation>
    <dataValidation type="list" allowBlank="1" showInputMessage="1" showErrorMessage="1" sqref="H11:H58" xr:uid="{6ED1E3AB-5641-4DD0-A5F6-FA2BB99D7331}">
      <formula1>"Ja,Nee,Deels"</formula1>
    </dataValidation>
    <dataValidation type="list" allowBlank="1" showInputMessage="1" showErrorMessage="1" sqref="G56:G58 F11:F58 F60:G1048576 F4:G5" xr:uid="{D4CAE81B-CA9E-4F93-BD33-9818EFD4BBAE}">
      <formula1>"Cliënt,Cliënt &amp; mdw.,Medewerker,Netwerk,Anders"</formula1>
    </dataValidation>
  </dataValidations>
  <pageMargins left="0.70866141732283472" right="0.70866141732283472" top="0.74803149606299213" bottom="0.74803149606299213" header="0.31496062992125984" footer="0.31496062992125984"/>
  <pageSetup paperSize="9" scale="75" fitToHeight="0" orientation="landscape" cellComments="asDisplayed"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E38CA-73ED-4266-ABFC-60D150BCF616}">
  <sheetPr>
    <pageSetUpPr fitToPage="1"/>
  </sheetPr>
  <dimension ref="A1:J61"/>
  <sheetViews>
    <sheetView showZeros="0" zoomScale="90" zoomScaleNormal="90" zoomScaleSheetLayoutView="90" workbookViewId="0">
      <selection activeCell="K4" sqref="K4"/>
    </sheetView>
  </sheetViews>
  <sheetFormatPr defaultColWidth="8.58203125" defaultRowHeight="15.5" x14ac:dyDescent="0.35"/>
  <cols>
    <col min="1" max="1" width="2.08203125" style="1" customWidth="1"/>
    <col min="2" max="2" width="11.9140625" style="1" customWidth="1"/>
    <col min="3" max="3" width="36.58203125" style="1" customWidth="1"/>
    <col min="4" max="4" width="14.1640625" style="1" customWidth="1"/>
    <col min="5" max="5" width="38.58203125" style="1" customWidth="1"/>
    <col min="6" max="6" width="11.08203125" style="3" customWidth="1"/>
    <col min="7" max="7" width="14.1640625" style="3" customWidth="1"/>
    <col min="8" max="8" width="7.58203125" style="2" customWidth="1"/>
    <col min="9" max="9" width="22.08203125" style="3" customWidth="1"/>
    <col min="10" max="10" width="2.08203125" style="1" customWidth="1"/>
    <col min="11" max="16384" width="8.58203125" style="1"/>
  </cols>
  <sheetData>
    <row r="1" spans="1:10" x14ac:dyDescent="0.35">
      <c r="A1" s="54"/>
      <c r="B1" s="63"/>
      <c r="C1" s="130">
        <f>Meting!E1</f>
        <v>0</v>
      </c>
      <c r="D1" s="130"/>
      <c r="E1" s="130"/>
      <c r="F1" s="130"/>
      <c r="G1" s="130"/>
      <c r="H1" s="130"/>
      <c r="I1" s="63"/>
      <c r="J1" s="54"/>
    </row>
    <row r="2" spans="1:10" ht="10" customHeight="1" x14ac:dyDescent="0.35">
      <c r="A2" s="54"/>
      <c r="B2" s="54"/>
      <c r="C2" s="101"/>
      <c r="D2" s="101"/>
      <c r="E2" s="101"/>
      <c r="F2" s="101"/>
      <c r="G2" s="101"/>
      <c r="H2" s="101"/>
      <c r="I2" s="102"/>
      <c r="J2" s="54"/>
    </row>
    <row r="3" spans="1:10" s="25" customFormat="1" ht="26.5" customHeight="1" x14ac:dyDescent="0.35">
      <c r="A3" s="30"/>
      <c r="B3" s="131" t="s">
        <v>40</v>
      </c>
      <c r="C3" s="131"/>
      <c r="D3" s="131"/>
      <c r="E3" s="131"/>
      <c r="F3" s="131"/>
      <c r="G3" s="131"/>
      <c r="H3" s="103"/>
      <c r="I3" s="103"/>
      <c r="J3" s="104"/>
    </row>
    <row r="4" spans="1:10" ht="15.5" customHeight="1" x14ac:dyDescent="0.35">
      <c r="A4" s="54"/>
      <c r="B4" s="54"/>
      <c r="C4" s="54"/>
      <c r="D4" s="54"/>
      <c r="E4" s="54"/>
      <c r="F4" s="95"/>
      <c r="G4" s="95"/>
      <c r="H4" s="105"/>
      <c r="I4" s="95"/>
      <c r="J4" s="54"/>
    </row>
    <row r="5" spans="1:10" ht="30" customHeight="1" x14ac:dyDescent="0.35">
      <c r="A5" s="54"/>
      <c r="B5" s="132" t="str">
        <f>Analyse!B11</f>
        <v/>
      </c>
      <c r="C5" s="132"/>
      <c r="D5" s="132"/>
      <c r="E5" s="132"/>
      <c r="F5" s="132"/>
      <c r="G5" s="132"/>
      <c r="H5" s="132"/>
      <c r="I5" s="132"/>
      <c r="J5" s="68"/>
    </row>
    <row r="6" spans="1:10" ht="20" customHeight="1" x14ac:dyDescent="0.35">
      <c r="A6" s="54"/>
      <c r="B6" s="106"/>
      <c r="C6" s="107" t="s">
        <v>19</v>
      </c>
      <c r="D6" s="133" t="s">
        <v>20</v>
      </c>
      <c r="E6" s="133"/>
      <c r="F6" s="133"/>
      <c r="G6" s="133"/>
      <c r="H6" s="133"/>
      <c r="I6" s="133"/>
      <c r="J6" s="68"/>
    </row>
    <row r="7" spans="1:10" ht="45" customHeight="1" x14ac:dyDescent="0.35">
      <c r="A7" s="54"/>
      <c r="B7" s="99" t="s">
        <v>33</v>
      </c>
      <c r="C7" s="125"/>
      <c r="D7" s="134"/>
      <c r="E7" s="135"/>
      <c r="F7" s="135"/>
      <c r="G7" s="135"/>
      <c r="H7" s="135"/>
      <c r="I7" s="135"/>
      <c r="J7" s="68"/>
    </row>
    <row r="8" spans="1:10" ht="45" customHeight="1" x14ac:dyDescent="0.35">
      <c r="A8" s="54"/>
      <c r="B8" s="99" t="s">
        <v>34</v>
      </c>
      <c r="C8" s="125"/>
      <c r="D8" s="134"/>
      <c r="E8" s="135"/>
      <c r="F8" s="135"/>
      <c r="G8" s="135"/>
      <c r="H8" s="135"/>
      <c r="I8" s="135"/>
      <c r="J8" s="68"/>
    </row>
    <row r="9" spans="1:10" ht="45" customHeight="1" x14ac:dyDescent="0.35">
      <c r="A9" s="54"/>
      <c r="B9" s="100" t="s">
        <v>35</v>
      </c>
      <c r="C9" s="126"/>
      <c r="D9" s="128"/>
      <c r="E9" s="129"/>
      <c r="F9" s="129"/>
      <c r="G9" s="129"/>
      <c r="H9" s="129"/>
      <c r="I9" s="129"/>
      <c r="J9" s="68"/>
    </row>
    <row r="10" spans="1:10" ht="31.5" customHeight="1" x14ac:dyDescent="0.35">
      <c r="A10" s="54"/>
      <c r="B10" s="21" t="s">
        <v>12</v>
      </c>
      <c r="C10" s="21" t="s">
        <v>36</v>
      </c>
      <c r="D10" s="21" t="s">
        <v>18</v>
      </c>
      <c r="E10" s="21" t="s">
        <v>37</v>
      </c>
      <c r="F10" s="21" t="s">
        <v>17</v>
      </c>
      <c r="G10" s="21" t="s">
        <v>26</v>
      </c>
      <c r="H10" s="22" t="s">
        <v>13</v>
      </c>
      <c r="I10" s="21" t="s">
        <v>14</v>
      </c>
      <c r="J10" s="98"/>
    </row>
    <row r="11" spans="1:10" x14ac:dyDescent="0.35">
      <c r="A11" s="54"/>
      <c r="B11" s="115">
        <v>1</v>
      </c>
      <c r="C11" s="116"/>
      <c r="D11" s="117"/>
      <c r="E11" s="127"/>
      <c r="F11" s="116"/>
      <c r="G11" s="117"/>
      <c r="H11" s="118"/>
      <c r="I11" s="127"/>
      <c r="J11" s="68"/>
    </row>
    <row r="12" spans="1:10" x14ac:dyDescent="0.35">
      <c r="A12" s="54"/>
      <c r="B12" s="119">
        <v>2</v>
      </c>
      <c r="C12" s="120"/>
      <c r="D12" s="121"/>
      <c r="E12" s="120"/>
      <c r="F12" s="120"/>
      <c r="G12" s="121"/>
      <c r="H12" s="122"/>
      <c r="I12" s="120"/>
      <c r="J12" s="68"/>
    </row>
    <row r="13" spans="1:10" x14ac:dyDescent="0.35">
      <c r="A13" s="54"/>
      <c r="B13" s="119">
        <v>3</v>
      </c>
      <c r="C13" s="120"/>
      <c r="D13" s="121"/>
      <c r="E13" s="120"/>
      <c r="F13" s="120"/>
      <c r="G13" s="121"/>
      <c r="H13" s="122"/>
      <c r="I13" s="120"/>
      <c r="J13" s="68"/>
    </row>
    <row r="14" spans="1:10" x14ac:dyDescent="0.35">
      <c r="A14" s="54"/>
      <c r="B14" s="119">
        <v>4</v>
      </c>
      <c r="C14" s="120"/>
      <c r="D14" s="121"/>
      <c r="E14" s="120"/>
      <c r="F14" s="120"/>
      <c r="G14" s="121"/>
      <c r="H14" s="122"/>
      <c r="I14" s="120"/>
      <c r="J14" s="68"/>
    </row>
    <row r="15" spans="1:10" x14ac:dyDescent="0.35">
      <c r="A15" s="54"/>
      <c r="B15" s="119">
        <v>5</v>
      </c>
      <c r="C15" s="120"/>
      <c r="D15" s="121"/>
      <c r="E15" s="120"/>
      <c r="F15" s="120"/>
      <c r="G15" s="121"/>
      <c r="H15" s="122"/>
      <c r="I15" s="120"/>
      <c r="J15" s="68"/>
    </row>
    <row r="16" spans="1:10" x14ac:dyDescent="0.35">
      <c r="A16" s="54"/>
      <c r="B16" s="119">
        <v>6</v>
      </c>
      <c r="C16" s="120"/>
      <c r="D16" s="121"/>
      <c r="E16" s="120"/>
      <c r="F16" s="120"/>
      <c r="G16" s="121"/>
      <c r="H16" s="122"/>
      <c r="I16" s="120"/>
      <c r="J16" s="68"/>
    </row>
    <row r="17" spans="1:10" x14ac:dyDescent="0.35">
      <c r="A17" s="54"/>
      <c r="B17" s="119">
        <v>7</v>
      </c>
      <c r="C17" s="120"/>
      <c r="D17" s="121"/>
      <c r="E17" s="120"/>
      <c r="F17" s="120"/>
      <c r="G17" s="121"/>
      <c r="H17" s="122"/>
      <c r="I17" s="120"/>
      <c r="J17" s="68"/>
    </row>
    <row r="18" spans="1:10" x14ac:dyDescent="0.35">
      <c r="A18" s="54"/>
      <c r="B18" s="119">
        <v>8</v>
      </c>
      <c r="C18" s="120"/>
      <c r="D18" s="121"/>
      <c r="E18" s="120"/>
      <c r="F18" s="120"/>
      <c r="G18" s="121"/>
      <c r="H18" s="122"/>
      <c r="I18" s="120"/>
      <c r="J18" s="68"/>
    </row>
    <row r="19" spans="1:10" x14ac:dyDescent="0.35">
      <c r="A19" s="54"/>
      <c r="B19" s="119">
        <v>9</v>
      </c>
      <c r="C19" s="120"/>
      <c r="D19" s="121"/>
      <c r="E19" s="120"/>
      <c r="F19" s="120"/>
      <c r="G19" s="121"/>
      <c r="H19" s="122"/>
      <c r="I19" s="120"/>
      <c r="J19" s="68"/>
    </row>
    <row r="20" spans="1:10" x14ac:dyDescent="0.35">
      <c r="A20" s="54"/>
      <c r="B20" s="119">
        <v>10</v>
      </c>
      <c r="C20" s="120"/>
      <c r="D20" s="121"/>
      <c r="E20" s="120"/>
      <c r="F20" s="120"/>
      <c r="G20" s="121"/>
      <c r="H20" s="123"/>
      <c r="I20" s="120"/>
      <c r="J20" s="68"/>
    </row>
    <row r="21" spans="1:10" x14ac:dyDescent="0.35">
      <c r="A21" s="54"/>
      <c r="B21" s="119">
        <v>11</v>
      </c>
      <c r="C21" s="120"/>
      <c r="D21" s="121"/>
      <c r="E21" s="120"/>
      <c r="F21" s="120"/>
      <c r="G21" s="121"/>
      <c r="H21" s="122"/>
      <c r="I21" s="120"/>
      <c r="J21" s="68"/>
    </row>
    <row r="22" spans="1:10" x14ac:dyDescent="0.35">
      <c r="A22" s="69"/>
      <c r="B22" s="119">
        <v>12</v>
      </c>
      <c r="C22" s="120"/>
      <c r="D22" s="121"/>
      <c r="E22" s="120"/>
      <c r="F22" s="120"/>
      <c r="G22" s="121"/>
      <c r="H22" s="122"/>
      <c r="I22" s="120"/>
      <c r="J22" s="68"/>
    </row>
    <row r="23" spans="1:10" x14ac:dyDescent="0.35">
      <c r="A23" s="69"/>
      <c r="B23" s="119">
        <v>13</v>
      </c>
      <c r="C23" s="120"/>
      <c r="D23" s="121"/>
      <c r="E23" s="120"/>
      <c r="F23" s="120"/>
      <c r="G23" s="121"/>
      <c r="H23" s="122"/>
      <c r="I23" s="120"/>
      <c r="J23" s="68"/>
    </row>
    <row r="24" spans="1:10" x14ac:dyDescent="0.35">
      <c r="A24" s="69"/>
      <c r="B24" s="119">
        <v>14</v>
      </c>
      <c r="C24" s="120"/>
      <c r="D24" s="121"/>
      <c r="E24" s="120"/>
      <c r="F24" s="120"/>
      <c r="G24" s="121"/>
      <c r="H24" s="122"/>
      <c r="I24" s="120"/>
      <c r="J24" s="68"/>
    </row>
    <row r="25" spans="1:10" x14ac:dyDescent="0.35">
      <c r="A25" s="69"/>
      <c r="B25" s="119">
        <v>15</v>
      </c>
      <c r="C25" s="120"/>
      <c r="D25" s="121"/>
      <c r="E25" s="120"/>
      <c r="F25" s="120"/>
      <c r="G25" s="121"/>
      <c r="H25" s="122"/>
      <c r="I25" s="120"/>
      <c r="J25" s="68"/>
    </row>
    <row r="26" spans="1:10" x14ac:dyDescent="0.35">
      <c r="A26" s="54"/>
      <c r="B26" s="119">
        <v>16</v>
      </c>
      <c r="C26" s="120"/>
      <c r="D26" s="121"/>
      <c r="E26" s="120"/>
      <c r="F26" s="120"/>
      <c r="G26" s="121"/>
      <c r="H26" s="122"/>
      <c r="I26" s="120"/>
      <c r="J26" s="54"/>
    </row>
    <row r="27" spans="1:10" x14ac:dyDescent="0.35">
      <c r="A27" s="54"/>
      <c r="B27" s="119">
        <v>17</v>
      </c>
      <c r="C27" s="120"/>
      <c r="D27" s="121"/>
      <c r="E27" s="120"/>
      <c r="F27" s="120"/>
      <c r="G27" s="121"/>
      <c r="H27" s="122"/>
      <c r="I27" s="120"/>
      <c r="J27" s="68"/>
    </row>
    <row r="28" spans="1:10" x14ac:dyDescent="0.35">
      <c r="A28" s="54"/>
      <c r="B28" s="119">
        <v>18</v>
      </c>
      <c r="C28" s="120"/>
      <c r="D28" s="121"/>
      <c r="E28" s="120"/>
      <c r="F28" s="120"/>
      <c r="G28" s="121"/>
      <c r="H28" s="122"/>
      <c r="I28" s="120"/>
      <c r="J28" s="68"/>
    </row>
    <row r="29" spans="1:10" x14ac:dyDescent="0.35">
      <c r="A29" s="54"/>
      <c r="B29" s="119">
        <v>19</v>
      </c>
      <c r="C29" s="120"/>
      <c r="D29" s="121"/>
      <c r="E29" s="120"/>
      <c r="F29" s="120"/>
      <c r="G29" s="121"/>
      <c r="H29" s="122"/>
      <c r="I29" s="120"/>
      <c r="J29" s="68"/>
    </row>
    <row r="30" spans="1:10" x14ac:dyDescent="0.35">
      <c r="A30" s="54"/>
      <c r="B30" s="119">
        <v>20</v>
      </c>
      <c r="C30" s="120"/>
      <c r="D30" s="121"/>
      <c r="E30" s="120"/>
      <c r="F30" s="120"/>
      <c r="G30" s="121"/>
      <c r="H30" s="122"/>
      <c r="I30" s="120"/>
      <c r="J30" s="68"/>
    </row>
    <row r="31" spans="1:10" x14ac:dyDescent="0.35">
      <c r="A31" s="54"/>
      <c r="B31" s="119">
        <v>21</v>
      </c>
      <c r="C31" s="120"/>
      <c r="D31" s="121"/>
      <c r="E31" s="120"/>
      <c r="F31" s="120"/>
      <c r="G31" s="121"/>
      <c r="H31" s="122"/>
      <c r="I31" s="120"/>
      <c r="J31" s="68"/>
    </row>
    <row r="32" spans="1:10" x14ac:dyDescent="0.35">
      <c r="A32" s="54"/>
      <c r="B32" s="119">
        <v>22</v>
      </c>
      <c r="C32" s="120"/>
      <c r="D32" s="121"/>
      <c r="E32" s="120"/>
      <c r="F32" s="120"/>
      <c r="G32" s="121"/>
      <c r="H32" s="122"/>
      <c r="I32" s="120"/>
      <c r="J32" s="54"/>
    </row>
    <row r="33" spans="1:10" x14ac:dyDescent="0.35">
      <c r="A33" s="54"/>
      <c r="B33" s="119">
        <v>23</v>
      </c>
      <c r="C33" s="120"/>
      <c r="D33" s="121"/>
      <c r="E33" s="120"/>
      <c r="F33" s="120"/>
      <c r="G33" s="121"/>
      <c r="H33" s="122"/>
      <c r="I33" s="120"/>
      <c r="J33" s="68"/>
    </row>
    <row r="34" spans="1:10" x14ac:dyDescent="0.35">
      <c r="A34" s="54"/>
      <c r="B34" s="119">
        <v>24</v>
      </c>
      <c r="C34" s="120"/>
      <c r="D34" s="121"/>
      <c r="E34" s="120"/>
      <c r="F34" s="120"/>
      <c r="G34" s="121"/>
      <c r="H34" s="122"/>
      <c r="I34" s="120"/>
      <c r="J34" s="68"/>
    </row>
    <row r="35" spans="1:10" x14ac:dyDescent="0.35">
      <c r="A35" s="54"/>
      <c r="B35" s="119">
        <v>25</v>
      </c>
      <c r="C35" s="120"/>
      <c r="D35" s="121"/>
      <c r="E35" s="120"/>
      <c r="F35" s="120"/>
      <c r="G35" s="121"/>
      <c r="H35" s="122"/>
      <c r="I35" s="120"/>
      <c r="J35" s="68"/>
    </row>
    <row r="36" spans="1:10" x14ac:dyDescent="0.35">
      <c r="A36" s="54"/>
      <c r="B36" s="119">
        <v>26</v>
      </c>
      <c r="C36" s="120"/>
      <c r="D36" s="121"/>
      <c r="E36" s="120"/>
      <c r="F36" s="120"/>
      <c r="G36" s="121"/>
      <c r="H36" s="122"/>
      <c r="I36" s="120"/>
      <c r="J36" s="68"/>
    </row>
    <row r="37" spans="1:10" x14ac:dyDescent="0.35">
      <c r="A37" s="54"/>
      <c r="B37" s="119">
        <v>27</v>
      </c>
      <c r="C37" s="120"/>
      <c r="D37" s="121"/>
      <c r="E37" s="120"/>
      <c r="F37" s="120"/>
      <c r="G37" s="121"/>
      <c r="H37" s="122"/>
      <c r="I37" s="120"/>
      <c r="J37" s="68"/>
    </row>
    <row r="38" spans="1:10" x14ac:dyDescent="0.35">
      <c r="A38" s="54"/>
      <c r="B38" s="119">
        <v>28</v>
      </c>
      <c r="C38" s="120"/>
      <c r="D38" s="121"/>
      <c r="E38" s="120"/>
      <c r="F38" s="120"/>
      <c r="G38" s="121"/>
      <c r="H38" s="122"/>
      <c r="I38" s="120"/>
      <c r="J38" s="68"/>
    </row>
    <row r="39" spans="1:10" x14ac:dyDescent="0.35">
      <c r="A39" s="54"/>
      <c r="B39" s="119">
        <v>29</v>
      </c>
      <c r="C39" s="120"/>
      <c r="D39" s="121"/>
      <c r="E39" s="120"/>
      <c r="F39" s="120"/>
      <c r="G39" s="121"/>
      <c r="H39" s="122"/>
      <c r="I39" s="120"/>
      <c r="J39" s="68"/>
    </row>
    <row r="40" spans="1:10" x14ac:dyDescent="0.35">
      <c r="A40" s="69"/>
      <c r="B40" s="119">
        <v>30</v>
      </c>
      <c r="C40" s="120"/>
      <c r="D40" s="121"/>
      <c r="E40" s="120"/>
      <c r="F40" s="120"/>
      <c r="G40" s="121"/>
      <c r="H40" s="122"/>
      <c r="I40" s="120"/>
      <c r="J40" s="68"/>
    </row>
    <row r="41" spans="1:10" x14ac:dyDescent="0.35">
      <c r="A41" s="54"/>
      <c r="B41" s="119">
        <v>31</v>
      </c>
      <c r="C41" s="120"/>
      <c r="D41" s="121"/>
      <c r="E41" s="120"/>
      <c r="F41" s="120"/>
      <c r="G41" s="121"/>
      <c r="H41" s="122"/>
      <c r="I41" s="120"/>
      <c r="J41" s="68"/>
    </row>
    <row r="42" spans="1:10" x14ac:dyDescent="0.35">
      <c r="A42" s="54"/>
      <c r="B42" s="119">
        <v>32</v>
      </c>
      <c r="C42" s="120"/>
      <c r="D42" s="121"/>
      <c r="E42" s="120"/>
      <c r="F42" s="120"/>
      <c r="G42" s="121"/>
      <c r="H42" s="122"/>
      <c r="I42" s="120"/>
      <c r="J42" s="68"/>
    </row>
    <row r="43" spans="1:10" x14ac:dyDescent="0.35">
      <c r="A43" s="54"/>
      <c r="B43" s="119">
        <v>33</v>
      </c>
      <c r="C43" s="120"/>
      <c r="D43" s="121"/>
      <c r="E43" s="120"/>
      <c r="F43" s="120"/>
      <c r="G43" s="121"/>
      <c r="H43" s="122"/>
      <c r="I43" s="120"/>
      <c r="J43" s="54"/>
    </row>
    <row r="44" spans="1:10" x14ac:dyDescent="0.35">
      <c r="A44" s="54"/>
      <c r="B44" s="119">
        <v>34</v>
      </c>
      <c r="C44" s="120"/>
      <c r="D44" s="121"/>
      <c r="E44" s="120"/>
      <c r="F44" s="120"/>
      <c r="G44" s="121"/>
      <c r="H44" s="122"/>
      <c r="I44" s="120"/>
      <c r="J44" s="54"/>
    </row>
    <row r="45" spans="1:10" x14ac:dyDescent="0.35">
      <c r="A45" s="54"/>
      <c r="B45" s="119">
        <v>35</v>
      </c>
      <c r="C45" s="120"/>
      <c r="D45" s="121"/>
      <c r="E45" s="120"/>
      <c r="F45" s="120"/>
      <c r="G45" s="121"/>
      <c r="H45" s="122"/>
      <c r="I45" s="120"/>
      <c r="J45" s="68"/>
    </row>
    <row r="46" spans="1:10" x14ac:dyDescent="0.35">
      <c r="A46" s="54"/>
      <c r="B46" s="119">
        <v>36</v>
      </c>
      <c r="C46" s="120"/>
      <c r="D46" s="121"/>
      <c r="E46" s="120"/>
      <c r="F46" s="120"/>
      <c r="G46" s="121"/>
      <c r="H46" s="122"/>
      <c r="I46" s="120"/>
      <c r="J46" s="68"/>
    </row>
    <row r="47" spans="1:10" x14ac:dyDescent="0.35">
      <c r="A47" s="54"/>
      <c r="B47" s="119">
        <v>37</v>
      </c>
      <c r="C47" s="120"/>
      <c r="D47" s="121"/>
      <c r="E47" s="120"/>
      <c r="F47" s="120"/>
      <c r="G47" s="121"/>
      <c r="H47" s="122"/>
      <c r="I47" s="120"/>
      <c r="J47" s="68"/>
    </row>
    <row r="48" spans="1:10" x14ac:dyDescent="0.35">
      <c r="A48" s="54"/>
      <c r="B48" s="119">
        <v>38</v>
      </c>
      <c r="C48" s="120"/>
      <c r="D48" s="121"/>
      <c r="E48" s="120"/>
      <c r="F48" s="120"/>
      <c r="G48" s="121"/>
      <c r="H48" s="122"/>
      <c r="I48" s="120"/>
      <c r="J48" s="54"/>
    </row>
    <row r="49" spans="1:10" x14ac:dyDescent="0.35">
      <c r="A49" s="54"/>
      <c r="B49" s="119">
        <v>39</v>
      </c>
      <c r="C49" s="120"/>
      <c r="D49" s="121"/>
      <c r="E49" s="120"/>
      <c r="F49" s="120"/>
      <c r="G49" s="121"/>
      <c r="H49" s="122"/>
      <c r="I49" s="120"/>
      <c r="J49" s="68"/>
    </row>
    <row r="50" spans="1:10" x14ac:dyDescent="0.35">
      <c r="A50" s="54"/>
      <c r="B50" s="119">
        <v>40</v>
      </c>
      <c r="C50" s="120"/>
      <c r="D50" s="121"/>
      <c r="E50" s="120"/>
      <c r="F50" s="120"/>
      <c r="G50" s="121"/>
      <c r="H50" s="122"/>
      <c r="I50" s="120"/>
      <c r="J50" s="68"/>
    </row>
    <row r="51" spans="1:10" x14ac:dyDescent="0.35">
      <c r="A51" s="54"/>
      <c r="B51" s="119">
        <v>41</v>
      </c>
      <c r="C51" s="120"/>
      <c r="D51" s="121"/>
      <c r="E51" s="120"/>
      <c r="F51" s="120"/>
      <c r="G51" s="121"/>
      <c r="H51" s="122"/>
      <c r="I51" s="120"/>
      <c r="J51" s="68"/>
    </row>
    <row r="52" spans="1:10" x14ac:dyDescent="0.35">
      <c r="A52" s="54"/>
      <c r="B52" s="119">
        <v>42</v>
      </c>
      <c r="C52" s="120"/>
      <c r="D52" s="121"/>
      <c r="E52" s="120"/>
      <c r="F52" s="120"/>
      <c r="G52" s="121"/>
      <c r="H52" s="122"/>
      <c r="I52" s="120"/>
      <c r="J52" s="68"/>
    </row>
    <row r="53" spans="1:10" x14ac:dyDescent="0.35">
      <c r="A53" s="54"/>
      <c r="B53" s="119">
        <v>43</v>
      </c>
      <c r="C53" s="120"/>
      <c r="D53" s="121"/>
      <c r="E53" s="120"/>
      <c r="F53" s="120"/>
      <c r="G53" s="121"/>
      <c r="H53" s="122"/>
      <c r="I53" s="120"/>
      <c r="J53" s="68"/>
    </row>
    <row r="54" spans="1:10" x14ac:dyDescent="0.35">
      <c r="A54" s="54"/>
      <c r="B54" s="119">
        <v>44</v>
      </c>
      <c r="C54" s="120"/>
      <c r="D54" s="121"/>
      <c r="E54" s="120"/>
      <c r="F54" s="120"/>
      <c r="G54" s="121"/>
      <c r="H54" s="122"/>
      <c r="I54" s="120"/>
      <c r="J54" s="68"/>
    </row>
    <row r="55" spans="1:10" x14ac:dyDescent="0.35">
      <c r="A55" s="54"/>
      <c r="B55" s="119">
        <v>45</v>
      </c>
      <c r="C55" s="120"/>
      <c r="D55" s="121"/>
      <c r="E55" s="120"/>
      <c r="F55" s="120"/>
      <c r="G55" s="121"/>
      <c r="H55" s="122"/>
      <c r="I55" s="120"/>
      <c r="J55" s="68"/>
    </row>
    <row r="56" spans="1:10" hidden="1" x14ac:dyDescent="0.35">
      <c r="A56" s="68"/>
      <c r="B56" s="87">
        <v>46</v>
      </c>
      <c r="C56" s="88"/>
      <c r="D56" s="88"/>
      <c r="E56" s="88"/>
      <c r="F56" s="88"/>
      <c r="G56" s="88"/>
      <c r="H56" s="89"/>
      <c r="I56" s="88"/>
      <c r="J56" s="54"/>
    </row>
    <row r="57" spans="1:10" hidden="1" x14ac:dyDescent="0.35">
      <c r="A57" s="68"/>
      <c r="B57" s="87">
        <v>47</v>
      </c>
      <c r="C57" s="88"/>
      <c r="D57" s="88"/>
      <c r="E57" s="88"/>
      <c r="F57" s="88"/>
      <c r="G57" s="88"/>
      <c r="H57" s="89"/>
      <c r="I57" s="88"/>
      <c r="J57" s="54"/>
    </row>
    <row r="58" spans="1:10" hidden="1" x14ac:dyDescent="0.35">
      <c r="A58" s="68"/>
      <c r="B58" s="87">
        <v>48</v>
      </c>
      <c r="C58" s="88"/>
      <c r="D58" s="88"/>
      <c r="E58" s="88"/>
      <c r="F58" s="88"/>
      <c r="G58" s="88"/>
      <c r="H58" s="89"/>
      <c r="I58" s="88"/>
      <c r="J58" s="54"/>
    </row>
    <row r="59" spans="1:10" hidden="1" x14ac:dyDescent="0.35">
      <c r="A59" s="68"/>
      <c r="B59" s="87"/>
      <c r="C59" s="88"/>
      <c r="D59" s="88"/>
      <c r="E59" s="88"/>
      <c r="F59" s="88"/>
      <c r="G59" s="88"/>
      <c r="H59" s="89" t="e" cm="1">
        <f t="array" ref="H59">aantAL</f>
        <v>#NAME?</v>
      </c>
      <c r="I59" s="88"/>
      <c r="J59"/>
    </row>
    <row r="60" spans="1:10" x14ac:dyDescent="0.35">
      <c r="A60" s="54"/>
      <c r="B60" s="90"/>
      <c r="C60" s="91"/>
      <c r="D60" s="91"/>
      <c r="E60" s="91"/>
      <c r="F60" s="92"/>
      <c r="G60" s="92"/>
      <c r="H60" s="93" t="e">
        <f>(COUNTIF(Tabel33[Gelukt?],"Ja")/(COUNTIF(Tabel33[Gelukt?],"Ja")+COUNTIF(Tabel33[Gelukt?],"Nee")+COUNTIF(Tabel33[Gelukt?],"Deels")))</f>
        <v>#DIV/0!</v>
      </c>
      <c r="I60" s="94" t="s">
        <v>27</v>
      </c>
      <c r="J60" s="68"/>
    </row>
    <row r="61" spans="1:10" x14ac:dyDescent="0.35">
      <c r="A61" s="54"/>
      <c r="B61" s="54"/>
      <c r="C61"/>
      <c r="D61" s="54"/>
      <c r="E61" s="54"/>
      <c r="F61" s="95"/>
      <c r="G61" s="95"/>
      <c r="H61" s="96"/>
      <c r="I61" s="97"/>
      <c r="J61" s="54"/>
    </row>
  </sheetData>
  <sheetProtection algorithmName="SHA-512" hashValue="SHS0/yq0cs5nKqdztUrzQGmv3xdb3VVnfGx10BTpQevKDiyZ+tL5cAY5pmsStlBOCRyEEnEsfi5gRKxTPQTocg==" saltValue="NLRE4ibrZmlEB4sw97WUJw==" spinCount="100000" sheet="1" objects="1" scenarios="1" selectLockedCells="1"/>
  <mergeCells count="7">
    <mergeCell ref="D9:I9"/>
    <mergeCell ref="C1:H1"/>
    <mergeCell ref="B3:G3"/>
    <mergeCell ref="B5:I5"/>
    <mergeCell ref="D6:I6"/>
    <mergeCell ref="D7:I7"/>
    <mergeCell ref="D8:I8"/>
  </mergeCells>
  <conditionalFormatting sqref="H4:H5 H10:H59 H61:H1048576">
    <cfRule type="containsText" dxfId="5" priority="4" operator="containsText" text="Nee">
      <formula>NOT(ISERROR(SEARCH("Nee",H4)))</formula>
    </cfRule>
  </conditionalFormatting>
  <conditionalFormatting sqref="H4:H5">
    <cfRule type="containsText" dxfId="4" priority="3" operator="containsText" text="Ja">
      <formula>NOT(ISERROR(SEARCH("Ja",H4)))</formula>
    </cfRule>
  </conditionalFormatting>
  <conditionalFormatting sqref="H10">
    <cfRule type="containsText" dxfId="3" priority="2" operator="containsText" text="Deels">
      <formula>NOT(ISERROR(SEARCH("Deels",H10)))</formula>
    </cfRule>
  </conditionalFormatting>
  <conditionalFormatting sqref="H10:H59">
    <cfRule type="containsText" dxfId="2" priority="5" operator="containsText" text="Ja">
      <formula>NOT(ISERROR(SEARCH("Ja",H10)))</formula>
    </cfRule>
  </conditionalFormatting>
  <conditionalFormatting sqref="H11">
    <cfRule type="cellIs" dxfId="1" priority="6" operator="equal">
      <formula>"Ja"</formula>
    </cfRule>
  </conditionalFormatting>
  <conditionalFormatting sqref="H60">
    <cfRule type="colorScale" priority="1">
      <colorScale>
        <cfvo type="percent" val="0"/>
        <cfvo type="percent" val="50"/>
        <cfvo type="percent" val="100"/>
        <color rgb="FFF8696B"/>
        <color rgb="FFFFEB84"/>
        <color rgb="FF63BE7B"/>
      </colorScale>
    </cfRule>
  </conditionalFormatting>
  <conditionalFormatting sqref="H61:H1048576">
    <cfRule type="containsText" dxfId="0" priority="7" operator="containsText" text="Ja">
      <formula>NOT(ISERROR(SEARCH("Ja",H61)))</formula>
    </cfRule>
  </conditionalFormatting>
  <dataValidations count="3">
    <dataValidation type="list" allowBlank="1" showInputMessage="1" showErrorMessage="1" sqref="G56:G58 F11:F58 F60:G1048576 F4:G5" xr:uid="{874A0493-BEDD-49F5-9D8F-B956727AE96A}">
      <formula1>"Cliënt,Cliënt &amp; mdw.,Medewerker,Netwerk,Anders"</formula1>
    </dataValidation>
    <dataValidation type="list" allowBlank="1" showInputMessage="1" showErrorMessage="1" sqref="H11:H58" xr:uid="{1F0616D8-9E64-4448-9600-D6250CD630D4}">
      <formula1>"Ja,Nee,Deels"</formula1>
    </dataValidation>
    <dataValidation type="list" allowBlank="1" showInputMessage="1" showErrorMessage="1" sqref="C5:D5 C11:C58 D60:D1048576 C66:C1048576" xr:uid="{702218E5-69EB-42FC-87C4-B2B392FC6D27}">
      <formula1>$C$7:$C$9</formula1>
    </dataValidation>
  </dataValidations>
  <pageMargins left="0.70866141732283472" right="0.70866141732283472" top="0.74803149606299213" bottom="0.74803149606299213" header="0.31496062992125984" footer="0.31496062992125984"/>
  <pageSetup paperSize="9" scale="75" fitToHeight="0" orientation="landscape" cellComments="asDisplayed"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14C47E2C77554FB2479EC584E5A9DA" ma:contentTypeVersion="13" ma:contentTypeDescription="Een nieuw document maken." ma:contentTypeScope="" ma:versionID="91e9d082e3e0e07839c57a1e31b8457d">
  <xsd:schema xmlns:xsd="http://www.w3.org/2001/XMLSchema" xmlns:xs="http://www.w3.org/2001/XMLSchema" xmlns:p="http://schemas.microsoft.com/office/2006/metadata/properties" xmlns:ns2="b89a37de-aae6-4818-9bfa-5202cb2932f0" xmlns:ns3="ae70a59a-dcdb-4e14-9d06-ec5de3fae1b4" targetNamespace="http://schemas.microsoft.com/office/2006/metadata/properties" ma:root="true" ma:fieldsID="a70666e5861991f41a155c38c1b12e9a" ns2:_="" ns3:_="">
    <xsd:import namespace="b89a37de-aae6-4818-9bfa-5202cb2932f0"/>
    <xsd:import namespace="ae70a59a-dcdb-4e14-9d06-ec5de3fae1b4"/>
    <xsd:element name="properties">
      <xsd:complexType>
        <xsd:sequence>
          <xsd:element name="documentManagement">
            <xsd:complexType>
              <xsd:all>
                <xsd:element ref="ns2:MediaServiceObjectDetectorVersions" minOccurs="0"/>
                <xsd:element ref="ns2:MediaServiceOCR" minOccurs="0"/>
                <xsd:element ref="ns3:SharedWithUsers" minOccurs="0"/>
                <xsd:element ref="ns3:SharedWithDetails" minOccurs="0"/>
                <xsd:element ref="ns2:MediaServiceSearchProperties" minOccurs="0"/>
                <xsd:element ref="ns2:MediaServiceLocation"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9a37de-aae6-4818-9bfa-5202cb2932f0" elementFormDefault="qualified">
    <xsd:import namespace="http://schemas.microsoft.com/office/2006/documentManagement/types"/>
    <xsd:import namespace="http://schemas.microsoft.com/office/infopath/2007/PartnerControls"/>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OCR" ma:index="9" nillable="true" ma:displayName="Extracted Text" ma:internalName="MediaServiceOCR"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Location" ma:index="13" nillable="true" ma:displayName="Location" ma:indexed="true" ma:internalName="MediaServiceLocation" ma:readOnly="tru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18dab4-3f4e-445a-8197-562016e084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e70a59a-dcdb-4e14-9d06-ec5de3fae1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86bda85-e029-41dd-aa74-24e336de99e6}" ma:internalName="TaxCatchAll" ma:showField="CatchAllData" ma:web="ae70a59a-dcdb-4e14-9d06-ec5de3fae1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e70a59a-dcdb-4e14-9d06-ec5de3fae1b4" xsi:nil="true"/>
    <lcf76f155ced4ddcb4097134ff3c332f xmlns="b89a37de-aae6-4818-9bfa-5202cb2932f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FCD1AA-F602-416F-9167-0FCB60128ABE}"/>
</file>

<file path=customXml/itemProps2.xml><?xml version="1.0" encoding="utf-8"?>
<ds:datastoreItem xmlns:ds="http://schemas.openxmlformats.org/officeDocument/2006/customXml" ds:itemID="{1B08C5B9-1462-49E8-91E6-0D0215B3B6E9}">
  <ds:schemaRefs>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http://schemas.microsoft.com/office/infopath/2007/PartnerControls"/>
    <ds:schemaRef ds:uri="ae70a59a-dcdb-4e14-9d06-ec5de3fae1b4"/>
    <ds:schemaRef ds:uri="b89a37de-aae6-4818-9bfa-5202cb2932f0"/>
    <ds:schemaRef ds:uri="http://purl.org/dc/elements/1.1/"/>
  </ds:schemaRefs>
</ds:datastoreItem>
</file>

<file path=customXml/itemProps3.xml><?xml version="1.0" encoding="utf-8"?>
<ds:datastoreItem xmlns:ds="http://schemas.openxmlformats.org/officeDocument/2006/customXml" ds:itemID="{6AABA433-8657-46BB-A005-45D8FB46C6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Meting</vt:lpstr>
      <vt:lpstr>Analyse</vt:lpstr>
      <vt:lpstr>Conclusie</vt:lpstr>
      <vt:lpstr>Doelen &amp; acties Focusdomein 1</vt:lpstr>
      <vt:lpstr>Doelen &amp; acties Focusdomein 2</vt:lpstr>
      <vt:lpstr>Conclusie!Afdrukbereik</vt:lpstr>
      <vt:lpstr>'Doelen &amp; acties Focusdomein 1'!Afdrukbereik</vt:lpstr>
      <vt:lpstr>'Doelen &amp; acties Focusdomein 2'!Afdrukbereik</vt:lpstr>
      <vt:lpstr>Meting!Afdrukbereik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in 't Zand</dc:creator>
  <cp:keywords/>
  <dc:description/>
  <cp:lastModifiedBy>Suzanne de Leeuw</cp:lastModifiedBy>
  <cp:revision/>
  <cp:lastPrinted>2026-09-12T14:58:20Z</cp:lastPrinted>
  <dcterms:created xsi:type="dcterms:W3CDTF">2022-11-28T14:53:54Z</dcterms:created>
  <dcterms:modified xsi:type="dcterms:W3CDTF">2026-09-12T14:59:08Z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0x0101005214C47E2C77554FB2479EC584E5A9DA</vt:lpwstr>
  </property>
  <property fmtid="{D5CDD505-2E9C-101B-9397-08002B2CF9AE}" pid="3" name="MediaServiceImageTags">
    <vt:lpwstr/>
  </property>
</Properties>
</file>