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3.xml" ContentType="application/vnd.openxmlformats-officedocument.spreadsheetml.comments+xml"/>
  <Override PartName="/xl/drawings/drawing22.xml" ContentType="application/vnd.openxmlformats-officedocument.drawing+xml"/>
  <Override PartName="/xl/comments4.xml" ContentType="application/vnd.openxmlformats-officedocument.spreadsheetml.comments+xml"/>
  <Override PartName="/xl/drawings/drawing23.xml" ContentType="application/vnd.openxmlformats-officedocument.drawing+xml"/>
  <Override PartName="/xl/comments5.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ribwb.sharepoint.com/sites/SIEM-MonitoringBW/Shared Documents/General/Suzanne/Ondersteuningsplan/"/>
    </mc:Choice>
  </mc:AlternateContent>
  <xr:revisionPtr revIDLastSave="40" documentId="8_{274C13A3-BE97-4DC2-BB62-C22064F6A277}" xr6:coauthVersionLast="47" xr6:coauthVersionMax="47" xr10:uidLastSave="{C502AB5C-99EF-4380-8130-0DACDB26DA18}"/>
  <workbookProtection workbookAlgorithmName="SHA-512" workbookHashValue="kibWfwA1FZtdMyDsfxtPFSdt0JTyKhwd0tBzY7fmjw78EAbGMMYB1fHIuuY9j1oGnt5LJ1kVWDaqlRn09axeFA==" workbookSaltValue="7OlZLajkPOZ5UXy1HKIcWA==" workbookSpinCount="100000" lockStructure="1"/>
  <bookViews>
    <workbookView xWindow="28680" yWindow="-120" windowWidth="51840" windowHeight="21120" tabRatio="901" firstSheet="1" activeTab="1" xr2:uid="{01FA8C2D-204B-684E-95E1-93EAA91D63DF}"/>
  </bookViews>
  <sheets>
    <sheet name="Keuzeblad" sheetId="19" state="hidden" r:id="rId1"/>
    <sheet name="1. Persoonsgegevens" sheetId="15" r:id="rId2"/>
    <sheet name="2. Ondersteuningsprofiel" sheetId="14" r:id="rId3"/>
    <sheet name="2A. Informatie" sheetId="18" state="hidden" r:id="rId4"/>
    <sheet name="3. WAT-gesprek" sheetId="33" r:id="rId5"/>
    <sheet name="4. Betrokken medewerkers" sheetId="8" r:id="rId6"/>
    <sheet name="5. Woonvorm" sheetId="11" r:id="rId7"/>
    <sheet name="6. Conclusie en ondertekening" sheetId="9" r:id="rId8"/>
    <sheet name="Bezwaarclausule en CAK" sheetId="12" r:id="rId9"/>
    <sheet name="5. Meting" sheetId="2" state="hidden" r:id="rId10"/>
    <sheet name="6. Analyse" sheetId="3" state="hidden" r:id="rId11"/>
    <sheet name="7. Evaluatie" sheetId="35" r:id="rId12"/>
    <sheet name="6. Conclusie en ondertekeni (2)" sheetId="43" r:id="rId13"/>
    <sheet name="7. Evaluatie (2)" sheetId="44" r:id="rId14"/>
    <sheet name="6. Conclusie en ondertekeni (3)" sheetId="47" r:id="rId15"/>
    <sheet name="7. Evaluatie (3)" sheetId="45" r:id="rId16"/>
    <sheet name="6. Conclusie en ondertekeni (4)" sheetId="48" r:id="rId17"/>
    <sheet name="7. Evaluatie (4)" sheetId="46" r:id="rId18"/>
    <sheet name="6. Conclusie en ondertekeni (5)" sheetId="49" r:id="rId19"/>
    <sheet name="Bezwaarclausules en CAK Dongen" sheetId="20" state="hidden" r:id="rId20"/>
    <sheet name="Bezwaarclausules en CAK GHO" sheetId="21" state="hidden" r:id="rId21"/>
    <sheet name="Bezwaarclausules en CAK Heusden" sheetId="22" state="hidden" r:id="rId22"/>
    <sheet name="Bezwaarclausules en CAK ABC" sheetId="23" state="hidden" r:id="rId23"/>
    <sheet name="Bezwaarclausules en CAK LoZ" sheetId="24" state="hidden" r:id="rId24"/>
    <sheet name="Lijstjes" sheetId="17" state="hidden" r:id="rId25"/>
    <sheet name="8. Actielijnen &amp; acties" sheetId="7" state="hidden" r:id="rId26"/>
    <sheet name="5a. Meting" sheetId="27" state="hidden" r:id="rId27"/>
    <sheet name="6a. Analyse" sheetId="26" state="hidden" r:id="rId28"/>
  </sheets>
  <definedNames>
    <definedName name="_xlnm.Print_Area" localSheetId="1">'1. Persoonsgegevens'!$A$1:$D$45</definedName>
    <definedName name="_xlnm.Print_Area" localSheetId="2">'2. Ondersteuningsprofiel'!$A$1:$D$78</definedName>
    <definedName name="_xlnm.Print_Area" localSheetId="4">'3. WAT-gesprek'!$A$1:$D$40</definedName>
    <definedName name="_xlnm.Print_Area" localSheetId="6">'5. Woonvorm'!$A$1:$G$30</definedName>
    <definedName name="_xlnm.Print_Area" localSheetId="12">'6. Conclusie en ondertekeni (2)'!$A$1:$G$37</definedName>
    <definedName name="_xlnm.Print_Area" localSheetId="14">'6. Conclusie en ondertekeni (3)'!$A$1:$G$37</definedName>
    <definedName name="_xlnm.Print_Area" localSheetId="16">'6. Conclusie en ondertekeni (4)'!$A$1:$G$37</definedName>
    <definedName name="_xlnm.Print_Area" localSheetId="18">'6. Conclusie en ondertekeni (5)'!$A$1:$G$37</definedName>
    <definedName name="_xlnm.Print_Area" localSheetId="7">'6. Conclusie en ondertekening'!$A$1:$G$37</definedName>
    <definedName name="_xlnm.Print_Area" localSheetId="11">'7. Evaluatie'!$A$1:$F$42</definedName>
    <definedName name="_xlnm.Print_Area" localSheetId="13">'7. Evaluatie (2)'!$A$1:$F$42</definedName>
    <definedName name="_xlnm.Print_Area" localSheetId="15">'7. Evaluatie (3)'!$A$1:$F$42</definedName>
    <definedName name="_xlnm.Print_Area" localSheetId="17">'7. Evaluatie (4)'!$A$1:$F$42</definedName>
    <definedName name="_xlnm.Print_Area" localSheetId="8">'Bezwaarclausule en CAK'!$A$1:$C$26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9" l="1"/>
  <c r="F8" i="43"/>
  <c r="F8" i="47"/>
  <c r="F8" i="48"/>
  <c r="F8" i="49"/>
  <c r="C16" i="49"/>
  <c r="C15" i="49"/>
  <c r="C15" i="48"/>
  <c r="C16" i="48"/>
  <c r="C15" i="47"/>
  <c r="C16" i="47"/>
  <c r="C15" i="43"/>
  <c r="C11" i="49"/>
  <c r="C10" i="49"/>
  <c r="C9" i="49"/>
  <c r="C8" i="49"/>
  <c r="F7" i="49"/>
  <c r="C7" i="49"/>
  <c r="F6" i="49"/>
  <c r="C6" i="49"/>
  <c r="B1" i="49"/>
  <c r="C11" i="48"/>
  <c r="C10" i="48"/>
  <c r="C9" i="48"/>
  <c r="C8" i="48"/>
  <c r="F7" i="48"/>
  <c r="C7" i="48"/>
  <c r="F6" i="48"/>
  <c r="C6" i="48"/>
  <c r="B1" i="48"/>
  <c r="C11" i="47"/>
  <c r="C10" i="47"/>
  <c r="C9" i="47"/>
  <c r="C8" i="47"/>
  <c r="F7" i="47"/>
  <c r="C7" i="47"/>
  <c r="F6" i="47"/>
  <c r="C6" i="47"/>
  <c r="B1" i="47"/>
  <c r="E24" i="46" a="1"/>
  <c r="E23" i="46" a="1"/>
  <c r="E22" i="46" a="1"/>
  <c r="E21" i="46" a="1"/>
  <c r="E25" i="46" s="1"/>
  <c r="B27" i="46" s="1" a="1"/>
  <c r="E24" i="45" a="1"/>
  <c r="E23" i="45" a="1"/>
  <c r="E22" i="45" a="1"/>
  <c r="E21" i="45" a="1"/>
  <c r="E25" i="45" s="1"/>
  <c r="B27" i="45" s="1" a="1"/>
  <c r="E25" i="44"/>
  <c r="B27" i="44" s="1" a="1"/>
  <c r="E24" i="44" a="1"/>
  <c r="E23" i="44" a="1"/>
  <c r="E22" i="44" a="1"/>
  <c r="E21" i="44" a="1"/>
  <c r="B1" i="14"/>
  <c r="C16" i="43"/>
  <c r="C11" i="43"/>
  <c r="C10" i="43"/>
  <c r="C9" i="43"/>
  <c r="C8" i="43"/>
  <c r="C7" i="43"/>
  <c r="C6" i="43"/>
  <c r="C11" i="9"/>
  <c r="C9" i="9"/>
  <c r="C10" i="9"/>
  <c r="C8" i="9"/>
  <c r="C7" i="9"/>
  <c r="C6" i="9"/>
  <c r="F6" i="9"/>
  <c r="F7" i="43"/>
  <c r="F6" i="43"/>
  <c r="B1" i="43"/>
  <c r="F7" i="9"/>
  <c r="C15" i="9"/>
  <c r="C16" i="9"/>
  <c r="E24" i="35" a="1"/>
  <c r="E23" i="35" a="1"/>
  <c r="E22" i="35" a="1"/>
  <c r="E21" i="35" a="1"/>
  <c r="B1" i="11"/>
  <c r="F10" i="11" a="1"/>
  <c r="F9" i="11" a="1"/>
  <c r="F8" i="11" a="1"/>
  <c r="F7" i="11" a="1"/>
  <c r="B1" i="33"/>
  <c r="B10" i="26"/>
  <c r="B5" i="26"/>
  <c r="C10" i="26"/>
  <c r="C12" i="26"/>
  <c r="C7" i="26"/>
  <c r="C5" i="26"/>
  <c r="S12" i="27"/>
  <c r="G12" i="27" a="1"/>
  <c r="S11" i="27"/>
  <c r="G11" i="27" a="1"/>
  <c r="S10" i="27"/>
  <c r="G10" i="27" s="1" a="1"/>
  <c r="S9" i="27"/>
  <c r="G9" i="27" s="1" a="1"/>
  <c r="S8" i="27"/>
  <c r="G8" i="27" a="1"/>
  <c r="S7" i="27"/>
  <c r="G7" i="27" a="1"/>
  <c r="S6" i="27"/>
  <c r="G6" i="27" s="1" a="1"/>
  <c r="S5" i="27"/>
  <c r="G5" i="27" a="1"/>
  <c r="S4" i="27"/>
  <c r="J4" i="27"/>
  <c r="J5" i="27" s="1"/>
  <c r="J6" i="27" s="1"/>
  <c r="J7" i="27" s="1"/>
  <c r="J8" i="27" s="1"/>
  <c r="J9" i="27" s="1"/>
  <c r="J10" i="27" s="1"/>
  <c r="J11" i="27" s="1"/>
  <c r="J12" i="27" s="1"/>
  <c r="G4" i="27" a="1"/>
  <c r="B1" i="27"/>
  <c r="B1" i="26"/>
  <c r="E25" i="35" l="1"/>
  <c r="B27" i="35" s="1" a="1"/>
  <c r="F11" i="11"/>
  <c r="C13" i="11" s="1" a="1"/>
  <c r="B1" i="18"/>
  <c r="B1" i="7" l="1"/>
  <c r="B1" i="9"/>
  <c r="B1" i="3"/>
  <c r="B1" i="2"/>
  <c r="B1" i="8"/>
  <c r="Q60" i="7" l="1"/>
  <c r="H60" i="7"/>
  <c r="H59" i="7" l="1" a="1"/>
  <c r="J4" i="2"/>
  <c r="S4" i="2"/>
  <c r="G4" i="2" s="1" a="1"/>
  <c r="S5" i="2"/>
  <c r="G5" i="2" s="1" a="1"/>
  <c r="S6" i="2"/>
  <c r="G6" i="2" s="1" a="1"/>
  <c r="S7" i="2"/>
  <c r="G7" i="2" s="1" a="1"/>
  <c r="S8" i="2"/>
  <c r="G8" i="2" s="1" a="1"/>
  <c r="S9" i="2"/>
  <c r="G9" i="2" s="1" a="1"/>
  <c r="S10" i="2"/>
  <c r="G10" i="2" s="1" a="1"/>
  <c r="S11" i="2"/>
  <c r="G11" i="2" s="1" a="1"/>
  <c r="S12" i="2"/>
  <c r="G12" i="2" s="1" a="1"/>
  <c r="J5" i="2" l="1"/>
  <c r="J6" i="2" l="1"/>
  <c r="J7" i="2" l="1"/>
  <c r="J8" i="2" l="1"/>
  <c r="J9" i="2" l="1"/>
  <c r="J10" i="2" s="1"/>
  <c r="J11" i="2" s="1"/>
  <c r="J12" i="2" s="1"/>
  <c r="C10" i="3"/>
  <c r="B10" i="3"/>
  <c r="C12" i="3"/>
  <c r="C5" i="3"/>
  <c r="B5" i="3"/>
  <c r="C7" i="3"/>
  <c r="K5" i="7" l="1"/>
  <c r="B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3" authorId="0" shapeId="0" xr:uid="{0E4B4101-FBAB-4F55-A041-18C7269C7559}">
      <text>
        <r>
          <rPr>
            <sz val="9"/>
            <color indexed="81"/>
            <rFont val="Tahoma"/>
            <family val="2"/>
          </rPr>
          <t>Klik op onderstaande gele vakjes om focusdomeinen te selecteren. Je kunt hier niet typen.</t>
        </r>
      </text>
    </comment>
    <comment ref="C4" authorId="0" shapeId="0" xr:uid="{45CE5D58-2292-4F95-9ECF-00D36AC9CDD3}">
      <text>
        <r>
          <rPr>
            <sz val="9"/>
            <color indexed="81"/>
            <rFont val="Tahoma"/>
            <family val="2"/>
          </rPr>
          <t>Klik op de pijl rechtsonder.</t>
        </r>
      </text>
    </comment>
    <comment ref="D4" authorId="0" shapeId="0" xr:uid="{60896B00-BD94-41C1-A6C3-255E2C08775D}">
      <text>
        <r>
          <rPr>
            <sz val="9"/>
            <color indexed="81"/>
            <rFont val="Tahoma"/>
            <family val="2"/>
          </rPr>
          <t xml:space="preserve">
Klik op de pijl rechtsonder.</t>
        </r>
      </text>
    </comment>
    <comment ref="F4" authorId="0" shapeId="0" xr:uid="{0CF182F6-F30A-4ACA-8CEA-901FD932B2D6}">
      <text>
        <r>
          <rPr>
            <sz val="9"/>
            <color indexed="81"/>
            <rFont val="Tahoma"/>
            <family val="2"/>
          </rPr>
          <t xml:space="preserve">Geef een toelichting (optioneel).
Voorbeeld: </t>
        </r>
        <r>
          <rPr>
            <i/>
            <sz val="9"/>
            <color indexed="81"/>
            <rFont val="Tahoma"/>
            <family val="2"/>
          </rPr>
          <t>"dhr. heeft zorgen vanwege zijn schulden. Broer helpt in deze waar mogelijk, maar kan niet voldoende ondersteunen".</t>
        </r>
      </text>
    </comment>
    <comment ref="G4" authorId="0" shapeId="0" xr:uid="{283CA162-1C12-4C98-84E8-E5557630AC4E}">
      <text>
        <r>
          <rPr>
            <sz val="9"/>
            <color indexed="81"/>
            <rFont val="Tahoma"/>
            <family val="2"/>
          </rPr>
          <t>De urgentie wordt automatisch berekend aan de hand van belang &amp; tevredenheid</t>
        </r>
      </text>
    </comment>
    <comment ref="H4" authorId="0" shapeId="0" xr:uid="{2ED095F1-FFE3-4FAC-A85D-00A5E0320D2D}">
      <text>
        <r>
          <rPr>
            <sz val="9"/>
            <color indexed="81"/>
            <rFont val="Tahoma"/>
            <family val="2"/>
          </rPr>
          <t>Kies voor 'Ja' als je met dit domein aan de slag gaat met de cliënt.</t>
        </r>
      </text>
    </comment>
    <comment ref="B15" authorId="0" shapeId="0" xr:uid="{24E5C258-9E62-4FA8-987E-0C05387A88CB}">
      <text>
        <r>
          <rPr>
            <sz val="9"/>
            <color indexed="81"/>
            <rFont val="Tahoma"/>
            <family val="2"/>
          </rPr>
          <t>Vul hier eventueel een toelichting in op bovenstaande meting van de cliënt (niet verplicht). 
Voorbeeld: "</t>
        </r>
        <r>
          <rPr>
            <i/>
            <sz val="9"/>
            <color indexed="81"/>
            <rFont val="Tahoma"/>
            <family val="2"/>
          </rPr>
          <t>Mentale gezondheid is voor dhr. belangrijk. Echter verergeren zijn schulden zijn mentale klachten. Dhr. geeft in gesprek geld &amp; administratie en werk &amp; opleiding minder belangrijk te vinden, echter ervaart dhr. wel veel stress over zijn toekomst. Dhr. verwacht dat zijn uitkering binnenkort niet meer wordt toegekend. Daarom zal er in de begeleiding ook aandacht zijn voor de domeinen Geld &amp; administratie en Werk &amp; opleiding."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D5" authorId="0" shapeId="0" xr:uid="{AFED5D47-8E5B-4118-AEDF-B43F9EE8263F}">
      <text>
        <r>
          <rPr>
            <sz val="9"/>
            <color indexed="81"/>
            <rFont val="Tahoma"/>
            <family val="2"/>
          </rPr>
          <t>Vul hier het beoogde tevredenheidscijfer tussen de 1 en de 10 in</t>
        </r>
      </text>
    </comment>
    <comment ref="E5" authorId="0" shapeId="0" xr:uid="{591011FC-8728-469C-9D3E-E41DF83F18A3}">
      <text>
        <r>
          <rPr>
            <sz val="9"/>
            <color indexed="81"/>
            <rFont val="Tahoma"/>
            <family val="2"/>
          </rPr>
          <t>Beschrijf hier de aanleiding tot het focusdomein.
Voorbeeld:</t>
        </r>
        <r>
          <rPr>
            <i/>
            <sz val="9"/>
            <color indexed="81"/>
            <rFont val="Tahoma"/>
            <family val="2"/>
          </rPr>
          <t>"Doordat ik een gokverslaving had, ben ik in de financiële problemen gekomen. Vervolgens ben ik mezelf gaan isoleren, maar de problemen bleven oplopen."</t>
        </r>
      </text>
    </comment>
    <comment ref="G5" authorId="0" shapeId="0" xr:uid="{331010E0-C943-4EDD-8DE2-F0B4C2998604}">
      <text>
        <r>
          <rPr>
            <sz val="9"/>
            <color indexed="81"/>
            <rFont val="Tahoma"/>
            <family val="2"/>
          </rPr>
          <t>Vul hier de beleving van de cliënt in. 
Voorbeeld:</t>
        </r>
        <r>
          <rPr>
            <i/>
            <sz val="9"/>
            <color indexed="81"/>
            <rFont val="Tahoma"/>
            <family val="2"/>
          </rPr>
          <t>"In mijn beleving ga ik mijn geldproblemen nooit op kunnen lossen. Ook heb ik het idee dat de schuldeisers me bespieden."</t>
        </r>
      </text>
    </comment>
    <comment ref="H5" authorId="0" shapeId="0" xr:uid="{C03FAE17-B310-4447-BAD4-811DBC2DF92F}">
      <text>
        <r>
          <rPr>
            <sz val="9"/>
            <color indexed="81"/>
            <rFont val="Tahoma"/>
            <family val="2"/>
          </rPr>
          <t>Vul hier de consequenties in voor de cliënt.
Voorbeeld:</t>
        </r>
        <r>
          <rPr>
            <i/>
            <sz val="9"/>
            <color indexed="81"/>
            <rFont val="Tahoma"/>
            <family val="2"/>
          </rPr>
          <t>"Ik kom niet meer buiten, ik heb geen sociale contacten meer en mijn dag- en nachtritme is verstoord."</t>
        </r>
      </text>
    </comment>
    <comment ref="D7" authorId="0" shapeId="0" xr:uid="{48838EE1-96DE-46E0-9FE4-4F4BBD497ECA}">
      <text>
        <r>
          <rPr>
            <sz val="9"/>
            <color indexed="81"/>
            <rFont val="Tahoma"/>
            <family val="2"/>
          </rPr>
          <t>Kies hier de beoogde zelfredzaamheid door op het pijltje rechtsonder te klikken.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7" authorId="0" shapeId="0" xr:uid="{50326383-4248-4B51-B5FC-A7A615090385}">
      <text>
        <r>
          <rPr>
            <sz val="9"/>
            <color indexed="81"/>
            <rFont val="Tahoma"/>
            <family val="2"/>
          </rPr>
          <t>Vul hier een doel binnen het focusdomein in. 
Voorbeeld: "Ik kan zelf het huishouden van mijn woning doen"</t>
        </r>
      </text>
    </comment>
    <comment ref="L7" authorId="0" shapeId="0" xr:uid="{DDF27A80-1263-4C9C-81A3-B3771511674D}">
      <text>
        <r>
          <rPr>
            <sz val="9"/>
            <color indexed="81"/>
            <rFont val="Tahoma"/>
            <family val="2"/>
          </rPr>
          <t>Vul hier een een groter doel binnen het focusdomein in. 
Voorbeeld: "Ik kan zelf het huishouden van mijn woning doen"</t>
        </r>
      </text>
    </comment>
    <comment ref="C11" authorId="0" shapeId="0" xr:uid="{886848AD-CFDA-4DC0-A77C-47C888771035}">
      <text>
        <r>
          <rPr>
            <sz val="9"/>
            <color indexed="81"/>
            <rFont val="Tahoma"/>
            <family val="2"/>
          </rPr>
          <t>Kies hier één van de doelstellingen uit</t>
        </r>
      </text>
    </comment>
    <comment ref="E11" authorId="0" shapeId="0" xr:uid="{41CFA160-050B-4C18-BBB0-AB3B81F2ED8A}">
      <text>
        <r>
          <rPr>
            <sz val="9"/>
            <color indexed="81"/>
            <rFont val="Tahoma"/>
            <family val="2"/>
          </rPr>
          <t>Vul hier kleine acties in, welke uiteindelijk de doelstelling dienen te behalen.
Voorbeeld: "Ik was elke avond alle vieze vaat af"</t>
        </r>
      </text>
    </comment>
    <comment ref="I11" authorId="0" shapeId="0" xr:uid="{D99552AC-F700-4050-813B-2C94E35196E9}">
      <text>
        <r>
          <rPr>
            <sz val="9"/>
            <color indexed="81"/>
            <rFont val="Tahoma"/>
            <family val="2"/>
          </rPr>
          <t>Vul hier een eventuele toelichting in.
Voorbeeld: "Deels gelukt - wanneer dhr. stress heeft, lukt het hem niet de vaat te doen"</t>
        </r>
      </text>
    </comment>
    <comment ref="L11" authorId="0" shapeId="0" xr:uid="{C6520713-6592-42DA-BB39-62281874BA3A}">
      <text>
        <r>
          <rPr>
            <sz val="9"/>
            <color indexed="81"/>
            <rFont val="Tahoma"/>
            <family val="2"/>
          </rPr>
          <t>Kies hier één van de doelstellingen uit</t>
        </r>
      </text>
    </comment>
    <comment ref="N11" authorId="0" shapeId="0" xr:uid="{484D945B-4EAA-4516-89F3-783C597694F6}">
      <text>
        <r>
          <rPr>
            <sz val="9"/>
            <color indexed="81"/>
            <rFont val="Tahoma"/>
            <family val="2"/>
          </rPr>
          <t>Vul hier kleine acties in, welke uiteindelijk de doelstelling dienen te behalen.
Voorbeeld: "Ik was elke avond alle vieze vaat af"</t>
        </r>
      </text>
    </comment>
    <comment ref="R11" authorId="0" shapeId="0" xr:uid="{8FD1DB03-E2FA-43E3-9525-B87636140B93}">
      <text>
        <r>
          <rPr>
            <sz val="9"/>
            <color indexed="81"/>
            <rFont val="Tahoma"/>
            <family val="2"/>
          </rPr>
          <t>Vul hier een eventuele toelichting in.
Voorbeeld: "Deels gelukt - wanneer dhr. stress heeft, lukt het hem niet de vaat te doen"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3" authorId="0" shapeId="0" xr:uid="{F65F776B-A2CB-4BDF-9F0A-12E176266853}">
      <text>
        <r>
          <rPr>
            <sz val="9"/>
            <color indexed="81"/>
            <rFont val="Tahoma"/>
            <family val="2"/>
          </rPr>
          <t>Klik op onderstaande gele vakjes om focusdomeinen te selecteren. Je kunt hier niet typen.</t>
        </r>
      </text>
    </comment>
    <comment ref="C4" authorId="0" shapeId="0" xr:uid="{C3D8A75C-FEF5-43AF-ACB4-F6991C9F648D}">
      <text>
        <r>
          <rPr>
            <sz val="9"/>
            <color indexed="81"/>
            <rFont val="Tahoma"/>
            <family val="2"/>
          </rPr>
          <t>Klik op de pijl rechtsonder.</t>
        </r>
      </text>
    </comment>
    <comment ref="D4" authorId="0" shapeId="0" xr:uid="{93E9F0E0-7A93-4974-93EF-0B769C5913C0}">
      <text>
        <r>
          <rPr>
            <sz val="9"/>
            <color indexed="81"/>
            <rFont val="Tahoma"/>
            <family val="2"/>
          </rPr>
          <t xml:space="preserve">
Klik op de pijl rechtsonder.</t>
        </r>
      </text>
    </comment>
    <comment ref="F4" authorId="0" shapeId="0" xr:uid="{FD1D43E0-92D2-40B7-BB19-711B278EF4A5}">
      <text>
        <r>
          <rPr>
            <sz val="9"/>
            <color indexed="81"/>
            <rFont val="Tahoma"/>
            <family val="2"/>
          </rPr>
          <t xml:space="preserve">Geef een toelichting (optioneel).
Voorbeeld: </t>
        </r>
        <r>
          <rPr>
            <i/>
            <sz val="9"/>
            <color indexed="81"/>
            <rFont val="Tahoma"/>
            <family val="2"/>
          </rPr>
          <t>"dhr. heeft zorgen vanwege zijn schulden. Broer helpt in deze waar mogelijk, maar kan niet voldoende ondersteunen".</t>
        </r>
      </text>
    </comment>
    <comment ref="G4" authorId="0" shapeId="0" xr:uid="{D74DEA80-87FF-42CE-8721-4E09701358F0}">
      <text>
        <r>
          <rPr>
            <sz val="9"/>
            <color indexed="81"/>
            <rFont val="Tahoma"/>
            <family val="2"/>
          </rPr>
          <t>De urgentie wordt automatisch berekend aan de hand van belang &amp; tevredenheid</t>
        </r>
      </text>
    </comment>
    <comment ref="H4" authorId="0" shapeId="0" xr:uid="{76F29D45-A672-4431-8316-607EE2633051}">
      <text>
        <r>
          <rPr>
            <sz val="9"/>
            <color indexed="81"/>
            <rFont val="Tahoma"/>
            <family val="2"/>
          </rPr>
          <t>Kies voor 'Ja' als je met dit domein aan de slag gaat met de cliënt.</t>
        </r>
      </text>
    </comment>
    <comment ref="B15" authorId="0" shapeId="0" xr:uid="{325176FD-E37E-4BD2-8EFC-1089E4CD0331}">
      <text>
        <r>
          <rPr>
            <sz val="9"/>
            <color indexed="81"/>
            <rFont val="Tahoma"/>
            <family val="2"/>
          </rPr>
          <t>Vul hier eventueel een toelichting in op bovenstaande meting van de cliënt (niet verplicht). 
Voorbeeld: "</t>
        </r>
        <r>
          <rPr>
            <i/>
            <sz val="9"/>
            <color indexed="81"/>
            <rFont val="Tahoma"/>
            <family val="2"/>
          </rPr>
          <t>Mentale gezondheid is voor dhr. belangrijk. Echter verergeren zijn schulden zijn mentale klachten. Dhr. geeft in gesprek geld &amp; administratie en werk &amp; opleiding minder belangrijk te vinden, echter ervaart dhr. wel veel stress over zijn toekomst. Dhr. verwacht dat zijn uitkering binnenkort niet meer wordt toegekend. Daarom zal er in de begeleiding ook aandacht zijn voor de domeinen Geld &amp; administratie en Werk &amp; opleiding."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D5" authorId="0" shapeId="0" xr:uid="{169248CD-A47A-409E-8AAD-D52D130FA831}">
      <text>
        <r>
          <rPr>
            <sz val="9"/>
            <color indexed="81"/>
            <rFont val="Tahoma"/>
            <family val="2"/>
          </rPr>
          <t>Vul hier het beoogde tevredenheidscijfer tussen de 1 en de 10 in</t>
        </r>
      </text>
    </comment>
    <comment ref="E5" authorId="0" shapeId="0" xr:uid="{6457973F-23A3-4D41-A973-0F0674856B17}">
      <text>
        <r>
          <rPr>
            <sz val="9"/>
            <color indexed="81"/>
            <rFont val="Tahoma"/>
            <family val="2"/>
          </rPr>
          <t>Beschrijf hier de aanleiding tot het focusdomein.
Voorbeeld:</t>
        </r>
        <r>
          <rPr>
            <i/>
            <sz val="9"/>
            <color indexed="81"/>
            <rFont val="Tahoma"/>
            <family val="2"/>
          </rPr>
          <t>"Doordat ik een gokverslaving had, ben ik in de financiële problemen gekomen. Vervolgens ben ik mezelf gaan isoleren, maar de problemen bleven oplopen."</t>
        </r>
      </text>
    </comment>
    <comment ref="G5" authorId="0" shapeId="0" xr:uid="{BC50B09A-A5AB-4766-8EA1-07B2AE1B7150}">
      <text>
        <r>
          <rPr>
            <sz val="9"/>
            <color indexed="81"/>
            <rFont val="Tahoma"/>
            <family val="2"/>
          </rPr>
          <t>Vul hier de beleving van de cliënt in. 
Voorbeeld:</t>
        </r>
        <r>
          <rPr>
            <i/>
            <sz val="9"/>
            <color indexed="81"/>
            <rFont val="Tahoma"/>
            <family val="2"/>
          </rPr>
          <t>"In mijn beleving ga ik mijn geldproblemen nooit op kunnen lossen. Ook heb ik het idee dat de schuldeisers me bespieden."</t>
        </r>
      </text>
    </comment>
    <comment ref="H5" authorId="0" shapeId="0" xr:uid="{C3A152FF-F614-4C88-9355-34912B0E83E3}">
      <text>
        <r>
          <rPr>
            <sz val="9"/>
            <color indexed="81"/>
            <rFont val="Tahoma"/>
            <family val="2"/>
          </rPr>
          <t>Vul hier de consequenties in voor de cliënt.
Voorbeeld:</t>
        </r>
        <r>
          <rPr>
            <i/>
            <sz val="9"/>
            <color indexed="81"/>
            <rFont val="Tahoma"/>
            <family val="2"/>
          </rPr>
          <t>"Ik kom niet meer buiten, ik heb geen sociale contacten meer en mijn dag- en nachtritme is verstoord."</t>
        </r>
      </text>
    </comment>
    <comment ref="D7" authorId="0" shapeId="0" xr:uid="{0C12CA25-CD57-4A94-97B2-0D85F3985748}">
      <text>
        <r>
          <rPr>
            <sz val="9"/>
            <color indexed="81"/>
            <rFont val="Tahoma"/>
            <family val="2"/>
          </rPr>
          <t>Kies hier de beoogde zelfredzaamheid door op het pijltje rechtsonder te klikken.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<sst xmlns="http://schemas.openxmlformats.org/spreadsheetml/2006/main" count="610" uniqueCount="250">
  <si>
    <t>Persoonsgegevens</t>
  </si>
  <si>
    <t>Voor- en achternaam</t>
  </si>
  <si>
    <t>Geboortedatum</t>
  </si>
  <si>
    <t>BSN</t>
  </si>
  <si>
    <t>Straat + huisnr.</t>
  </si>
  <si>
    <t>Postcode</t>
  </si>
  <si>
    <t>Woonplaats</t>
  </si>
  <si>
    <t>Telefoonnummer</t>
  </si>
  <si>
    <t>E-mailadres</t>
  </si>
  <si>
    <t>1e contactpersoon (&amp; ICE)</t>
  </si>
  <si>
    <t>2e contactpersoon</t>
  </si>
  <si>
    <t>Betrokken professionals</t>
  </si>
  <si>
    <t>Huisarts</t>
  </si>
  <si>
    <t>Overige(n)</t>
  </si>
  <si>
    <t>(vul in)</t>
  </si>
  <si>
    <t>Dossiernummer</t>
  </si>
  <si>
    <t>Hulpvraag is planbaar  </t>
  </si>
  <si>
    <t>Kenmerken</t>
  </si>
  <si>
    <t>Betrokken medewerkers</t>
  </si>
  <si>
    <t>Toelichting</t>
  </si>
  <si>
    <r>
      <t xml:space="preserve">Professionele toelichting </t>
    </r>
    <r>
      <rPr>
        <i/>
        <sz val="10"/>
        <color theme="1"/>
        <rFont val="Calibri"/>
        <family val="2"/>
        <scheme val="minor"/>
      </rPr>
      <t>(optioneel, in te vullen door medewerker)</t>
    </r>
  </si>
  <si>
    <t>Focusdomeinen</t>
  </si>
  <si>
    <t>Huidige tevredenheid</t>
  </si>
  <si>
    <t>Beoogde tevredenheid</t>
  </si>
  <si>
    <t>Aanleiding</t>
  </si>
  <si>
    <t>Beleving</t>
  </si>
  <si>
    <t>Consequentie</t>
  </si>
  <si>
    <t>Huidige zelfredzaamh.</t>
  </si>
  <si>
    <t>Beoogde zelfredzaamh.</t>
  </si>
  <si>
    <t>Vul in:</t>
  </si>
  <si>
    <t>(Ja, Nee)</t>
  </si>
  <si>
    <t>Afhankelijk van de ondersteuningsvorm is één van onderstaande eigen bijdragen van toepassing.</t>
  </si>
  <si>
    <t>Eigen bijdrage voor Begeleiding, Dagopvang en Beschermd Wonen zonder Huisvesting</t>
  </si>
  <si>
    <t>Eigen bijdrage voor Beschermd Wonen met Huisvesting:</t>
  </si>
  <si>
    <t>Bezwaarclausule</t>
  </si>
  <si>
    <t>Voorlopige voorziening</t>
  </si>
  <si>
    <t xml:space="preserve">Is het belangrijk dat de uitvoering van het besluit direct tegengehouden wordt? Dan kunt u een voorlopige voorziening aanvragen. Dit kan alleen als u ook al een bezwaarschrift heeft ingediend. U kunt deze voorziening aanvragen bij de Voorzieningenrechter van de Rechtbank Zeeland-West Brabant, team bestuursrecht. Het adres is postbus 90006, 4800 PA in Breda. 
U kunt deze voorziening ook digitaal aanvragen bij genoemde rechtbank via http://loket.rechtspraak.nl/bestuursrecht. Voor het aanvragen van deze voorziening moet u griffierecht betalen. U kunt bij de rechtbank navragen hoeveel dat precies is.
</t>
  </si>
  <si>
    <t>Conclusie</t>
  </si>
  <si>
    <t>Naam</t>
  </si>
  <si>
    <t>Straat + huisnr</t>
  </si>
  <si>
    <t>BSN gecontroleerd?</t>
  </si>
  <si>
    <t>Focusdomein 1</t>
  </si>
  <si>
    <t>Aard van de ondersteuning</t>
  </si>
  <si>
    <t>Ondersteuningsvorm</t>
  </si>
  <si>
    <t>Focusdomein 2</t>
  </si>
  <si>
    <t>Ondertekening</t>
  </si>
  <si>
    <t>Datum</t>
  </si>
  <si>
    <t>Plaats</t>
  </si>
  <si>
    <t>Datum besluit</t>
  </si>
  <si>
    <t>nr.</t>
  </si>
  <si>
    <t>Gelukt?</t>
  </si>
  <si>
    <t>Evt. toelichting</t>
  </si>
  <si>
    <t>Bezwaarclausule &amp; CAK</t>
  </si>
  <si>
    <t>Actielijn 1</t>
  </si>
  <si>
    <t>Actielijnen &amp; acties</t>
  </si>
  <si>
    <t>Actielijn</t>
  </si>
  <si>
    <t>(Kleine) actie om actielijn te behalen</t>
  </si>
  <si>
    <t>Door</t>
  </si>
  <si>
    <t>Startdatum actie</t>
  </si>
  <si>
    <t>Actielijn 2
(opioneel)</t>
  </si>
  <si>
    <t>Actielijn 3
(opioneel)</t>
  </si>
  <si>
    <t>Titel</t>
  </si>
  <si>
    <t>Omschrijving</t>
  </si>
  <si>
    <t>Zelfredzaam-heid</t>
  </si>
  <si>
    <t>Initialen</t>
  </si>
  <si>
    <r>
      <t>Belangrijkheid</t>
    </r>
    <r>
      <rPr>
        <b/>
        <sz val="8"/>
        <color theme="0"/>
        <rFont val="Calibri"/>
        <family val="2"/>
        <scheme val="minor"/>
      </rPr>
      <t xml:space="preserve">
</t>
    </r>
    <r>
      <rPr>
        <i/>
        <sz val="8"/>
        <color theme="0"/>
        <rFont val="Calibri"/>
        <family val="2"/>
        <scheme val="minor"/>
      </rPr>
      <t>1 = meest belangrijk
9 = minst belangrijk</t>
    </r>
  </si>
  <si>
    <r>
      <t>Urgentie</t>
    </r>
    <r>
      <rPr>
        <b/>
        <sz val="8"/>
        <color theme="0"/>
        <rFont val="Calibri"/>
        <family val="2"/>
        <scheme val="minor"/>
      </rPr>
      <t xml:space="preserve">
</t>
    </r>
    <r>
      <rPr>
        <i/>
        <sz val="8"/>
        <color theme="0"/>
        <rFont val="Calibri"/>
        <family val="2"/>
        <scheme val="minor"/>
      </rPr>
      <t>(advies)</t>
    </r>
  </si>
  <si>
    <r>
      <t>Tevredenheid</t>
    </r>
    <r>
      <rPr>
        <b/>
        <sz val="8"/>
        <color theme="0"/>
        <rFont val="Calibri"/>
        <family val="2"/>
        <scheme val="minor"/>
      </rPr>
      <t xml:space="preserve">
</t>
    </r>
    <r>
      <rPr>
        <i/>
        <sz val="8"/>
        <color theme="0"/>
        <rFont val="Calibri"/>
        <family val="2"/>
        <scheme val="minor"/>
      </rPr>
      <t>1 = Zwaar ontevr.
10 = Volledig tevr.</t>
    </r>
  </si>
  <si>
    <r>
      <t xml:space="preserve">Focusdomein?
</t>
    </r>
    <r>
      <rPr>
        <i/>
        <sz val="10"/>
        <color theme="0"/>
        <rFont val="Calibri"/>
        <family val="2"/>
        <scheme val="minor"/>
      </rPr>
      <t>(Ja / Nee)
max. 2</t>
    </r>
  </si>
  <si>
    <r>
      <t xml:space="preserve">Eindatum actie </t>
    </r>
    <r>
      <rPr>
        <sz val="12"/>
        <color theme="0"/>
        <rFont val="Calibri"/>
        <family val="2"/>
        <scheme val="minor"/>
      </rPr>
      <t>(gepland)</t>
    </r>
  </si>
  <si>
    <r>
      <t>Eindatum actie</t>
    </r>
    <r>
      <rPr>
        <sz val="12"/>
        <color theme="0"/>
        <rFont val="Calibri"/>
        <family val="2"/>
        <scheme val="minor"/>
      </rPr>
      <t xml:space="preserve"> (gepland)</t>
    </r>
  </si>
  <si>
    <t>van deze acties zijn gelukt</t>
  </si>
  <si>
    <t xml:space="preserve"> </t>
  </si>
  <si>
    <t xml:space="preserve">Bijna iedereen betaalt voor hulp of ondersteuning vanuit de Wmo een eigen bijdrage. Het is een vast bedrag per maand. Het maakt niet uit hoeveel hulp, ondersteuning of hulpmiddelen u ontvangt. Het CAK berekent namens de gemeente of u een eigen bijdrage moet betalen. Moet u een eigen bijdrage betalen? Dan stuurt het CAK iedere maand een rekening. Op de rekening staat ook de hoogte van de eigen bijdrage. Dit is een landelijk vastgesteld bedrag. De eigen bijdrage kan ieder jaar hoger worden. Het CAK informeert u hier op tijd over. Voor meer informatie kunt u terecht op www.hetcak.nl. 
 </t>
  </si>
  <si>
    <t xml:space="preserve">Bijna iedereen betaalt voor hulp of ondersteuning vanuit de Wmo een eigen bijdrage. Het CAK berekent namens de gemeente of u een eigen bijdrage moet betalen. Moet u een eigen bijdrage betalen? Dan stuurt het CAK iedere maand een rekening. Op de rekening staat ook de hoogte van de eigen bijdrage. Voor meer informatie kunt u terecht op www.hetcak.nl. </t>
  </si>
  <si>
    <t>Contact met toeleider nodig voorafgaand aan eerste contactmoment met cliënt?</t>
  </si>
  <si>
    <t>Begeleidingsvorm</t>
  </si>
  <si>
    <t>Als u het niet eens bent met onze beslissing dan kunt u een bezwaarschrift indienen bij burgemeester en wethouders van de gemeente Tilburg. U kunt online bezwaar maken via de website www.tilburg.nl (hiervoor moet u inloggen met uw DigiD). U kunt uw bezwaarschrift ook sturen naar postbus 90118, 5000 LA Tilburg.</t>
  </si>
  <si>
    <t>Akkoord Netwerkmanager</t>
  </si>
  <si>
    <t>Baarle-Nassau</t>
  </si>
  <si>
    <t>Gilze en Rijen</t>
  </si>
  <si>
    <t>Alphen en Chaam</t>
  </si>
  <si>
    <t>Tilburg</t>
  </si>
  <si>
    <t>Dongen</t>
  </si>
  <si>
    <t>Goirle</t>
  </si>
  <si>
    <t>Hilvarenbeek</t>
  </si>
  <si>
    <t>Oisterwijk</t>
  </si>
  <si>
    <t>Heusden</t>
  </si>
  <si>
    <t>Loon op Zand</t>
  </si>
  <si>
    <t xml:space="preserve">"Indien u het niet eens bent met deze beslissing kunt u binnen 6 weken na dagtekening van de brief bezwaar maken. Dit kan op twee manieren:
1.	Online: 
Webadres Goirle: ga naar www.goirle.nl/bezwaarschriftindienen en gebruik uw DigiD;
Webadres Oisterwijk: ga naar www.oisterwijk.nl/bestuur-en-politiek/klachten-en-bezwaar en gebruik uw DigiD;
Webadres Hilvarenbeek: ga naar www.hilvarenbeek.nl/bezwaar en gebruik uw DigiD.
2.	Op papier: stuur uw bezwaarschrift naar
Adres Goirle: Het college van burgemeester en wethouders, Postbus 17, 5050 AA Goirle
Adres Oisterwijk: Het college van burgemeester en wethouders. Postbus 10101. 5060 GA Oisterwijk
Adres Hilvarenbeek: Het college van burgemeester en wethouders, Postbus 3, 5080 AA Hilvarenbeek
                                                                                                                                                                                           Zet in het bezwaarschrift in elk geval: 
•Uw naam en adres en de datum van het bezwaarschrift. Daarnaast vragen wij u om uw telefoonnummer in het bezwaarschrift te zetten.
•Om welk besluit het gaat (bijv. onderwerp, zaaknummer) en waarom u het niet eens bent met het besluit
•Uw handtekening. Bij een online bezwaar, is uw DigiD uw handtekening.
"							
							</t>
  </si>
  <si>
    <t xml:space="preserve">"Bent u het niet eens met dit besluit? Dan kunt u hiertegen schriftelijk en binnen zes weken na de verzenddatum van dit besluit bij de gemeente een bezwaarschrift indienen. Wilt u het bezwaarschrift ondertekenen en ervoor zorgen dat het in ieder geval de volgende gegevens bevat:
•	uw naam en adres en de datum;
•	een omschrijving (of een kopie) van het besluit waartegen u bezwaar maakt;
•	argumenten voor het bezwaar.
U kunt uw bezwaarschrift ook digitaal indienen. Kijk hiervoor op https://www.heusden.nl/storage/pdc/bezwaar-en-beroep. Hiervoor heeft u wel een elektronische handtekening (DigiD) nodig."							
							</t>
  </si>
  <si>
    <t xml:space="preserve">"Als u het niet eens bent met dit besluit, dan kunt daar kosteloos bezwaar tegen maken. U schrijft dan een bezwaarschrift en stuurt dit naar: 
Het college van burgemeester en wethouders van Loon op Zand 
Postbus 7 
5170 AA Kaatsheuvel 
Dit bezwaar dient binnen zes weken na de datum van de verzending van dit besluit door ons te zijn ontvangen. Het bezwaarschrift moet ten minste het volgende bevatten: 
-           uw naam en adres; 
-           de dagtekening;
-           de omschrijving van het besluit waartegen u bezwaar maakt; 
-           de gronden waarop u bezwaar maakt; 
-           de ondertekening. 
Graag een kopie van het besluit waartegen u bezwaar maakt meezenden. 
Op de site van de gemeente treft u meer informatie aan over het indienen van bezwaar of beroep. www.loonopzand.nl"						</t>
  </si>
  <si>
    <t xml:space="preserve">"Wilt u bezwaar maken? Dan moet u dit doen binnen zes weken na de dag waarop deze brief is verstuurd. U stuurt uw bezwaarschrift naar: 
Adres voor Alphen en Chaam: College van B&amp;W, Bezwaar Sociale Zaken, Postbus 3 5130 AA Alphen NB. 
Adres voor Baarle-Nassau: College van B&amp;W, Bezwaar Sociale Zaken, Postbus 105, 5110 AC Baarle-Nassau.
Adres voor Gilze en Rijen: College van B&amp;W, Bezwaar Sociale Zaken, Postbus 73, 5120 AB Rijen.
De volgende informatie moet in uw bezwaarschrift staan: 
- uw naam, adres en de datum waarop u de brief schrijft inclusief uw handtekening;
- een omschrijving van het besluit waartegen u bezwaar maakt;
- waarom u bezwaar maakt.
U kunt uw bezwaarschrift ook digitaal indienen via:
Webadres voor Alphen: www.alphen-chaam.nl/bezwaar
Webadres voor Baarle-Nassau: www.baarle-nassau.nl/bezwaar
Webadres voor Gilze &amp; Rijen: www.gilzerijen.nl/bezwaar"						</t>
  </si>
  <si>
    <t>"Wilt u bezwaar maken? Dan moet u dit doen binnen zes weken na de dag waarop deze brief is verstuurd. U stuurt uw bezwaarschrift naar: 
Adres voor Alphen en Chaam: College van B&amp;W, Bezwaar Sociale Zaken, Postbus 3 5130 AA Alphen NB. 
Adres voor Baarle-Nassau: College van B&amp;W, Bezwaar Sociale Zaken, Postbus 105, 5110 AC Baarle-Nassau.
Adres voor Gilze en Rijen: College van B&amp;W, Bezwaar Sociale Zaken, Postbus 73, 5120 AB Rijen.
De volgende informatie moet in uw bezwaarschrift staan: 
- uw naam, adres en de datum waarop u de brief schrijft inclusief uw handtekening;
- een omschrijving van het besluit waartegen u bezwaar maakt;
- waarom u bezwaar maakt.
U kunt uw bezwaarschrift ook digitaal indienen via:
Webadres voor Alphen: www.alphen-chaam.nl/bezwaar
Webadres voor Baarle-Nassau: www.baarle-nassau.nl/bezwaar
Webadres voor Gilze &amp; Rijen: www.gilzerijen.nl/bezwaar"</t>
  </si>
  <si>
    <t>"Indien u het niet eens bent met deze beslissing kunt u binnen 6 weken na dagtekening van de brief bezwaar maken. Dit kan op twee manieren:
1.	Online: 
Webadres Goirle: ga naar www.goirle.nl/bezwaarschriftindienen en gebruik uw DigiD;
Webadres Oisterwijk: ga naar www.oisterwijk.nl/bestuur-en-politiek/klachten-en-bezwaar en gebruik uw DigiD;
Webadres Hilvarenbeek: ga naar www.hilvarenbeek.nl/bezwaar en gebruik uw DigiD.
2.	Op papier: stuur uw bezwaarschrift naar
Adres Goirle: Het college van burgemeester en wethouders, Postbus 17, 5050 AA Goirle
Adres Oisterwijk: Het college van burgemeester en wethouders. Postbus 10101. 5060 GA Oisterwijk
Adres Hilvarenbeek: Het college van burgemeester en wethouders, Postbus 3, 5080 AA Hilvarenbeek
                                                                                                                                                                                           Zet in het bezwaarschrift in elk geval: 
•Uw naam en adres en de datum van het bezwaarschrift. Daarnaast vragen wij u om uw telefoonnummer in het bezwaarschrift te zetten.
•Om welk besluit het gaat (bijv. onderwerp, zaaknummer) en waarom u het niet eens bent met het besluit
•Uw handtekening. Bij een online bezwaar, is uw DigiD uw handtekening.
"</t>
  </si>
  <si>
    <t>"Indien u het niet eens bent met deze beslissing kunt u binnen 6 weken na dagtekening van de brief bezwaar maken. Dit kan op twee manieren:
1.	Online: 
Webadres Goirle: ga naar www.goirle.nl/bezwaarschriftindienen en gebruik uw DigiD;
Webadres Oisterwijk: ga naar www.oisterwijk.nl/bestuur-en-politiek/klachten-en-bezwaar en gebruik uw DigiD;
Webadres Hilvarenbeek: ga naar www.hilvarenbeek.nl/bezwaar en gebruik uw DigiD.
2.	Op papier: stuur uw bezwaarschrift naar
Adres Goirle: Het college van burgemeester en wethouders, Postbus 17, 5050 AA Goirle
Adres Oisterwijk: Het college van burgemeester en wethouders. Postbus 10101. 5060 GA Oisterwijk
Adres Hilvarenbeek: Het college van burgemeester en wethouders, Postbus 3, 5080 AA Hilvarenbeek
                                                                                                                                                                                           Zet in het bezwaarschrift in elk geval: 
•Uw naam en adres en de datum van het bezwaarschrift. Daarnaast vragen wij u om uw telefoonnummer in het bezwaarschrift te zetten.
•Om welk besluit het gaat (bijv. onderwerp, zaaknummer) en waarom u het niet eens bent met het besluit
•Uw handtekening. Bij een online bezwaar, is uw DigiD uw handtekening.</t>
  </si>
  <si>
    <t>"Als u het niet eens bent dan kunt u bezwaar maken tegen dit besluit. Stuur dan binnen zes weken na de datum van dit besluit een bezwaarschrift. U kunt uw bezwaarschrift sturen naar postbus 10153, 5100 GE Dongen. In het bezwaarschrift moet het volgende staan:
•	Uw naam, adres, telefoonnummer en BSN nummer;
•	Met welk besluit u het niet eens bent;
•	Waarom u het niet eens bent en wat het besluit volgens u zou moeten zijn;
•	De datum waarop u de brief maakt en uw handtekening.
Zet er duidelijk bij dat het om een “bezwaarschrift” gaat en stuur een kopie van het ondersteuningsplan (waarin het besluit staat) mee.</t>
  </si>
  <si>
    <t>Extra informatie</t>
  </si>
  <si>
    <r>
      <t xml:space="preserve">Beschrijving </t>
    </r>
    <r>
      <rPr>
        <i/>
        <sz val="9"/>
        <rFont val="Verdana"/>
        <family val="2"/>
      </rPr>
      <t>(invullen van wat toepassing is)</t>
    </r>
  </si>
  <si>
    <t xml:space="preserve">Huidige situatie </t>
  </si>
  <si>
    <t> </t>
  </si>
  <si>
    <t>Gezinssituatie/netwerk</t>
  </si>
  <si>
    <t>Hoe ziet uw gezinssituatie eruit? Heeft u kinderen en wat zijn de leeftijden?</t>
  </si>
  <si>
    <t>Wonen</t>
  </si>
  <si>
    <t>Wat is uw woonsituatie? Met wie woont u in de woning?</t>
  </si>
  <si>
    <t>Financiën</t>
  </si>
  <si>
    <t>Heeft u inkomen? Zijn er schulden?</t>
  </si>
  <si>
    <t>Gezondheid</t>
  </si>
  <si>
    <t>Hoe is het met uw gezondheid gesteld?</t>
  </si>
  <si>
    <t>Werk/dagbesteding</t>
  </si>
  <si>
    <t>Wat is uw dagbesteding/wat zijn uw hobby's?</t>
  </si>
  <si>
    <t>Onderwijs</t>
  </si>
  <si>
    <t>Welk onderwijs heeft u gevolgd?</t>
  </si>
  <si>
    <t>Hulpverleningsverleden</t>
  </si>
  <si>
    <t>Heeft u eerder ondersteuning/hulpverlening gehad? Zo ja, wat voor hulp is dat geweest?</t>
  </si>
  <si>
    <t>MAAK UW KEUZE</t>
  </si>
  <si>
    <t>Bijna iedereen betaalt voor hulp of ondersteuning vanuit de Wmo een eigen bijdrage. Het is een vast bedrag per maand. Het maakt niet uit hoeveel hulp, ondersteuning of hulpmiddelen u ontvangt. Het CAK berekent namens de gemeente of u een eigen bijdrage moet betalen. Moet u een eigen bijdrage betalen? Dan stuurt het CAK iedere maand een rekening. Op de rekening staat ook de hoogte van de eigen bijdrage. Dit is een landelijk vastgesteld bedrag. De eigen bijdrage kan ieder jaar hoger worden. Het CAK informeert u hier op tijd over. Voor meer informatie kunt u terecht op www.hetcak.nl.</t>
  </si>
  <si>
    <t>Als u het niet eens bent dan kunt u bezwaar maken tegen dit besluit. Stuur dan binnen zes weken na de datum van dit besluit een bezwaarschrift. U kunt uw bezwaarschrift sturen naar postbus 10153, 5100 GE Dongen. In het bezwaarschrift moet het volgende staan:</t>
  </si>
  <si>
    <t>• Uw naam, adres, telefoonnummer en BSN nummer;</t>
  </si>
  <si>
    <t>• Met welk besluit u het niet eens bent;</t>
  </si>
  <si>
    <t>• Waarom u het niet eens bent en wat het besluit volgens u zou moeten zijn;</t>
  </si>
  <si>
    <t>• De datum waarop u de brief maakt en uw handtekening.</t>
  </si>
  <si>
    <t>Zet er duidelijk bij dat het om een “bezwaarschrift” gaat en stuur een kopie van het ondersteuningsplan (waarin het besluit staat) mee.</t>
  </si>
  <si>
    <t>Is het belangrijk dat de uitvoering van het besluit direct tegengehouden wordt? Dan kunt u een voorlopige voorziening aanvragen. Dit kan alleen als u ook al een bezwaarschrift heeft ingediend. U kunt deze voorziening aanvragen bij de Voorzieningenrechter van de Rechtbank Zeeland-West Brabant, team bestuursrecht. Het adres is postbus 90006, 4800 PA in Breda.</t>
  </si>
  <si>
    <t>U kunt deze voorziening ook digitaal aanvragen bij genoemde rechtbank via http://loket.rechtspraak.nl/bestuursrecht. Voor het aanvragen van deze voorziening moet u griffierecht betalen. U kunt bij de rechtbank navragen hoeveel dat precies is.</t>
  </si>
  <si>
    <t xml:space="preserve">"Indien u het niet eens bent met deze beslissing kunt u binnen 6 weken na dagtekening van de brief bezwaar maken. Dit kan op twee manieren:
1.	Online: 
Webadres Goirle: ga naar www.goirle.nl/bezwaarschriftindienen en gebruik uw DigiD;
Webadres Oisterwijk: ga naar www.oisterwijk.nl/bestuur-en-politiek/klachten-en-bezwaar en gebruik uw DigiD;
Webadres Hilvarenbeek: ga naar www.hilvarenbeek.nl/bezwaar en gebruik uw DigiD.
2.	Op papier: stuur uw bezwaarschrift naar
Adres Goirle: Het college van burgemeester en wethouders, Postbus 17, 5050 AA Goirle
Adres Oisterwijk: Het college van burgemeester en wethouders. Postbus 10101. 5060 GA Oisterwijk
Adres Hilvarenbeek: Het college van burgemeester en wethouders, Postbus 3, 5080 AA Hilvarenbeek
                                                                                                                                                                                           Zet in het bezwaarschrift in elk geval: 
•Uw naam en adres en de datum van het bezwaarschrift. Daarnaast vragen wij u om uw telefoonnummer in het bezwaarschrift te zetten.
•Om welk besluit het gaat (bijv. onderwerp, zaaknummer) en waarom u het niet eens bent met het besluit
•Uw handtekening. Bij een online bezwaar, is uw DigiD uw handtekening.
							</t>
  </si>
  <si>
    <t xml:space="preserve">"Wilt u bezwaar maken? Dan moet u dit doen binnen zes weken na de dag waarop deze brief is verstuurd. U stuurt uw bezwaarschrift naar: 
Adres voor Alphen en Chaam: College van B&amp;W, Bezwaar Sociale Zaken, Postbus 3 5130 AA Alphen NB. 
Adres voor Baarle-Nassau: College van B&amp;W, Bezwaar Sociale Zaken, Postbus 105, 5110 AC Baarle-Nassau.
Adres voor Gilze en Rijen: College van B&amp;W, Bezwaar Sociale Zaken, Postbus 73, 5120 AB Rijen.
De volgende informatie moet in uw bezwaarschrift staan: 
- uw naam, adres en de datum waarop u de brief schrijft inclusief uw handtekening;
- een omschrijving van het besluit waartegen u bezwaar maakt;
- waarom u bezwaar maakt.
U kunt uw bezwaarschrift ook digitaal indienen via:
Webadres voor Alphen: www.alphen-chaam.nl/bezwaar
Webadres voor Baarle-Nassau: www.baarle-nassau.nl/bezwaar
Webadres voor Gilze &amp; Rijen: www.gilzerijen.nl/bezwaar"							
							</t>
  </si>
  <si>
    <t xml:space="preserve">"Als u het niet eens bent met dit besluit, dan kunt daar kosteloos bezwaar tegen maken. U schrijft dan een bezwaarschrift en stuurt dit naar: 
Het college van burgemeester en wethouders van Loon op Zand 
Postbus 7 
5170 AA Kaatsheuvel 
Dit bezwaar dient binnen zes weken na de datum van de verzending van dit besluit door ons te zijn ontvangen. Het bezwaarschrift moet ten minste het volgende bevatten: 
-           uw naam en adres; 
-           de dagtekening;
-           de omschrijving van het besluit waartegen u bezwaar maakt; 
-           de gronden waarop u bezwaar maakt; 
-           de ondertekening. 
Graag een kopie van het besluit waartegen u bezwaar maakt meezenden. 
Op de site van de gemeente treft u meer informatie aan over het indienen van bezwaar of beroep. www.loonopzand.nl"							
							</t>
  </si>
  <si>
    <t>Toeleider</t>
  </si>
  <si>
    <t>Exclusiecriteria</t>
  </si>
  <si>
    <t>Wie zijn belangrijke betrokkenen uit het netwerk van de inwoner</t>
  </si>
  <si>
    <t>Sleutelfiguur</t>
  </si>
  <si>
    <t>Bepaling van de woonvorm</t>
  </si>
  <si>
    <t>Is er sprake van lage, matige of hoge zelfredzaamheid?</t>
  </si>
  <si>
    <t>(Laag, Matig, Hoog)</t>
  </si>
  <si>
    <t>Is er intensieve, uitstroomgerichte of lichte begeleiding nodig?</t>
  </si>
  <si>
    <t>(Intensief, uitstroomgericht, licht)</t>
  </si>
  <si>
    <t>Woonvorm:</t>
  </si>
  <si>
    <t>Is cliënt (met hulp) zelf in staat om huur te betalen?</t>
  </si>
  <si>
    <t>Is cliënt ingeschreven bij de woningbouw? Zo, nee dit is een voorwaarde voor beschermd wonen (als het niet in de thuissituatie is)</t>
  </si>
  <si>
    <t>Huisvesting</t>
  </si>
  <si>
    <t>Daginvulling</t>
  </si>
  <si>
    <t>Toelichting op aard van de ondersteuning</t>
  </si>
  <si>
    <t>Wat is het (uitstroom)perspectief?</t>
  </si>
  <si>
    <t>Op welke domeinen liggen de voornaamste ondersteuningsbehoeften?</t>
  </si>
  <si>
    <t>Domein 1:</t>
  </si>
  <si>
    <t>Domein 2:</t>
  </si>
  <si>
    <t>Niet akkoord, cliënt dient zelf andere aanvraag in:</t>
  </si>
  <si>
    <t>Wonen - Geld &amp; administratie - Veiligheid &amp; geborgenheid - Lichamelijk gezondheid - Werk &amp; opleiding - Vrije tijd &amp; daginvulling - Sociaal netwerk - Dagelijks functioneren - Mentale gezondheid</t>
  </si>
  <si>
    <t>Beschreven wordt welke relevante aanvullende informatie wordt meegestuurd  </t>
  </si>
  <si>
    <t>In te vullen door de toeleider</t>
  </si>
  <si>
    <t>Naam toeleider</t>
  </si>
  <si>
    <t>Optioneel:</t>
  </si>
  <si>
    <t>Relatie</t>
  </si>
  <si>
    <t xml:space="preserve">Als u het niet eens bent met onze beslissing dan kunt u binnen zes weken een bezwaarschrift indienen bij het college van burgemeester en wethouders, postbus 90118, 5000 LA Tilburg.						
							</t>
  </si>
  <si>
    <t>Ondersteuningsprofiel</t>
  </si>
  <si>
    <t>*Indien 'ja': verstuur ondersteuningsplan (ook) naar Kikmaat.</t>
  </si>
  <si>
    <t>OAD*</t>
  </si>
  <si>
    <t>Belangrijke aspecten voor de begeleiding</t>
  </si>
  <si>
    <t>Groei is mogelijk in de huidige, eigen thuissituatie  </t>
  </si>
  <si>
    <t>Is behandeling voorliggend?</t>
  </si>
  <si>
    <t>Noodzaak voorkeur begeleider i.v.m. trauma of cultuur  </t>
  </si>
  <si>
    <t>Beperkte beheersing Nederlandse taal</t>
  </si>
  <si>
    <t>Beperkte digitale vaardigheden of middelen </t>
  </si>
  <si>
    <t>Verslavingsproblematiek  </t>
  </si>
  <si>
    <t>Delictgedrag  </t>
  </si>
  <si>
    <t>Problematiek in de relationele sfeer/ouderschapscomponent  </t>
  </si>
  <si>
    <t>Somatisch  </t>
  </si>
  <si>
    <t>Ouderdomsproblematiek (psychogeriatrie, vereenzaming)  </t>
  </si>
  <si>
    <t>Financiële problematiek  </t>
  </si>
  <si>
    <t>Veiligheid  </t>
  </si>
  <si>
    <t>Interculturele problematieken</t>
  </si>
  <si>
    <t>Loverboyproblematiek / mensenhandel</t>
  </si>
  <si>
    <t>Ervaren beperkingen in de zelfredzaamheid</t>
  </si>
  <si>
    <t>Overige belangrijke bevindingen uit het gesprek met de inwoner</t>
  </si>
  <si>
    <t>Hulpvraag van de inwoner &amp; motivatie voor Beschermd Wonen</t>
  </si>
  <si>
    <t>Mogelijkheden vanuit eigen kracht, mantelzorg, eigen netwerk &amp; algemene voorzieningen</t>
  </si>
  <si>
    <t>Daginvulling van de inwoner &amp; afspraken t.a.v. dagbesteding/OAD</t>
  </si>
  <si>
    <t>Relevante recente gebeurtenissen</t>
  </si>
  <si>
    <t>Eventuele context uit het netwerk of systeem</t>
  </si>
  <si>
    <t>Observaties uit WAT-gesprek</t>
  </si>
  <si>
    <t>Inhoudelijke aandachtspunten</t>
  </si>
  <si>
    <t>Begeleidingsstijlen die wel/niet aansluiten, belastbaarheid cliënt, aansluiting met groepsdynamiek, persoonlijke kenmerken die van invloed zijn op wonen &amp; begeleiding</t>
  </si>
  <si>
    <t>Veiligheidsrisico's, agressie of conflictgevoeligheid, verslavingsproblematiek, financiële risico's, signalen uit netwerk of eerdere begeleiding. Beschrijf wat het risico inhoudt, wat dit betekent voor de plaatsing en wat nodig is om het risico te beperken.</t>
  </si>
  <si>
    <t>Hoe ziet de sleutelfiguur de cliënt in relatie tot de verschillende woonvormen, wat werkt wel en wat werkt niet voor cliënt, wat is belangrijk om te weten voor een passende plaatsing.</t>
  </si>
  <si>
    <t>Toelichting bij ontbrekende informatie</t>
  </si>
  <si>
    <t>Risicofactoren</t>
  </si>
  <si>
    <t>Welke situaties zorgen ervoor dat de hulpvraag onverwachts ontstaat? Zijn er specifieke triggers? Hoe vaak komt deze hulpvraag plotseling op? Wat gebeurt er als ondersteuning niet direct wordt geboden? In hoeverre kan cliënt zelf signaleren dat er hulp nodig is? Kan diegene dan ook contact opnemen? Kan het netwerk ondersteuning bieden op onvoorspelbare momenten?</t>
  </si>
  <si>
    <t>Non-verbale observaties (spanning, vermijding, ontregeling, oogcontact) en inzicht en realiteitsbesef (hoe goed begrijpt iemand de eigen problematiek en gevolgen daarvan)</t>
  </si>
  <si>
    <t>Zijn er spanningen of afspraken binnen het netwerk die van invloed zijn op cliënt?</t>
  </si>
  <si>
    <t>Ik ga ermee akkoord dat mijn persoonsgegevens gedeeld worden met Siem*:</t>
  </si>
  <si>
    <t>Toelichting op de (on)planbaarheid van de hulpvraag</t>
  </si>
  <si>
    <t>Toelichting op de kenmerken</t>
  </si>
  <si>
    <t>Toelichting op de belangrijke aspecten voor de begeleiding</t>
  </si>
  <si>
    <t>Psychiatrische en/of psychosociale problematiek   </t>
  </si>
  <si>
    <t>Niet-aangeboren hersenletsel (NAH)</t>
  </si>
  <si>
    <t>Licht verstandelijke beperking </t>
  </si>
  <si>
    <t>Leefdomeinen: Wonen, Geld &amp; administratie, Veiligheid &amp; geborgenheid, Lichamelijke gezondheid, Werk &amp; opleiding, Vrije tijd &amp; daginvulling, Sociaal netwerk, Dagelijks functioneren, Mentale gezondheid</t>
  </si>
  <si>
    <t>Wat zijn de krachten van cliënt? Wat doet cliënt momenteel zelfstandig? Ontvangt cliënt ondersteuning vanuit het eigen netwerk, en zo ja, door wie?</t>
  </si>
  <si>
    <t>Waarom wil cliënt beschermd wonen? Wat hoopt cliënt te bereiken? Wat zijn de belangrijkste ondersteuningsbehoeften? Wat maakt dat lichtere vorm van ondersteuning niet passend was?</t>
  </si>
  <si>
    <t>Zijn er zaken besproken die niet onder de eerdere onderwerpen vallen, maar wel belangrijk zijn voor het begrijpen van de situatie? Zijn er opvallende observaties gedaan tijdens het gesprek? Zijn er signalen en risico's nog niet genoemd? Zijn er zorgen die cliënt zelf niet benoemt, maar die door professional (of netwerk) wel gezien worden?</t>
  </si>
  <si>
    <t>Heeft cliënt een daginvulling dmv werk, dagbesteding, vrijwilligerswerk, school oid? Hoe ziet een gemiddelde dag van cliënt eruit? Zijn er vaste routines of is de dagstructuur wisselend? Wat wil cliënt graag doen op gebied van daginvulling of dagbesteding? Welke interesses/hobby's zijn er? Wat is nodig om structuur te houden?</t>
  </si>
  <si>
    <t>*Indien cliënt niet akkoord gaat, kan de ondersteuning niet worden opgestart.</t>
  </si>
  <si>
    <t>Wanneer verplichte informatie ontbreekt wordt hier toegelicht waarom deze ontbreekt, wat dit betekent voor de beoordeling en of aanvullende stappen nog nodig zijn (bijv. verdiepingsgesprek)</t>
  </si>
  <si>
    <t>·        Rapportages of verslagen </t>
  </si>
  <si>
    <t>·        Relevante onderzoeken (psychologisch, psychiatrisch, medisch) </t>
  </si>
  <si>
    <t>·        Risicotaxaties (indien van toepassing) </t>
  </si>
  <si>
    <t>·        Relevante correspondentie of overdrachtsinformatie </t>
  </si>
  <si>
    <t>Evaluatie</t>
  </si>
  <si>
    <t>Wat zijn de afspraken voor de komende periode?</t>
  </si>
  <si>
    <t>Einddatum ondersteuning</t>
  </si>
  <si>
    <t xml:space="preserve">Datum van deze evaluatie </t>
  </si>
  <si>
    <t>Op welke domeinen liggen de voornaamste ondersteuningsbehoeften de komende periode?</t>
  </si>
  <si>
    <t>Ondersteuningsbehoefte</t>
  </si>
  <si>
    <t>Getekend door cliënt (wettelijk vertegenwoordiger):</t>
  </si>
  <si>
    <t>Woonvoorwaarden</t>
  </si>
  <si>
    <t>Welke ontwikkelingen hebben zich de afgelopen periode voorgedaan en welke stappen zijn er gezet?</t>
  </si>
  <si>
    <t>Is er uitsluitend sprake van een huisvestingsvraagstuk?</t>
  </si>
  <si>
    <t>Licht hieronder toe welke exclusiegrond van toepassing is en waarom.</t>
  </si>
  <si>
    <t>Indien op één of meer van de bovenstaande exclusiecriteria met 'ja' wordt geantwoord, is sprake van een uitsluitingsgrond en komt de cliënt in principe niet in aanmerking voor een indicatie Beschermd Wonen.</t>
  </si>
  <si>
    <t>Is er sprake van ongecontroleerde agressie waarbij de veiligheid van bewoners en medewerkers structureel in het geding komt?</t>
  </si>
  <si>
    <t>Welke mate van onplanbare ondersteuning is nodig?</t>
  </si>
  <si>
    <r>
      <t xml:space="preserve">Wettelijk vertegenwoordiger 
</t>
    </r>
    <r>
      <rPr>
        <i/>
        <sz val="10"/>
        <color theme="0"/>
        <rFont val="Calibri"/>
        <family val="2"/>
        <scheme val="minor"/>
      </rPr>
      <t>(indien van toepassing)</t>
    </r>
  </si>
  <si>
    <r>
      <t xml:space="preserve">Contactpersonen </t>
    </r>
    <r>
      <rPr>
        <sz val="11"/>
        <color theme="0"/>
        <rFont val="Calibri"/>
        <family val="2"/>
        <scheme val="minor"/>
      </rPr>
      <t>(netwerk)</t>
    </r>
  </si>
  <si>
    <t>Moet er zicht zijn op een gemeenschappelijke voordeur?</t>
  </si>
  <si>
    <t>Is cliënt (met hulp) in staat om voorzieningen te delen?</t>
  </si>
  <si>
    <t>Is er behoefte/noodzaak aan gezamenlijke activiteiten?</t>
  </si>
  <si>
    <t>Is bijstelling van de aard van de ondersteuning mogelijk binnen 1 jaar?</t>
  </si>
  <si>
    <t>Inzichten van de sleutelfiguur</t>
  </si>
  <si>
    <t>Bijlagen/ aanvullende documenten </t>
  </si>
  <si>
    <t>(24-uurs aanwezigheid, 24-uurs nabijheid, 24-uurs oproepbaarheid, geen onplanbare onderstening)</t>
  </si>
  <si>
    <t>Datum inwoner stelt ondersteuningsvraag</t>
  </si>
  <si>
    <t>Contactpersoon</t>
  </si>
  <si>
    <t>Een signaleringsplan beschrijft signalen en acties om problemen of crisissituaties te voorkomen; voor cliënten die gebruikmaken van beschermd wonen is een signaleringsplan altijd verplicht. Met een risicotaxatie worden risico's voor de cliënt en/of omgeving in kaart gebracht en wordt bepaald welke aanvullende afspraken of maatregelen nodig zijn.</t>
  </si>
  <si>
    <t>Voorwaarden en afspraken</t>
  </si>
  <si>
    <t>Geadviseerd een risicotaxatie op te stellen door zorgaanbieder</t>
  </si>
  <si>
    <t>Verplicht een risicotaxatie op te stellen door zorgaanbieder</t>
  </si>
  <si>
    <t>Startdatum ondersteuning</t>
  </si>
  <si>
    <t>WAT-gesprek</t>
  </si>
  <si>
    <t>Indien de evaluatie leidt tot een heroverweging van het huisvestingscomponent, 
geef je hieronder een toelichting</t>
  </si>
  <si>
    <t>Domein 1</t>
  </si>
  <si>
    <t>Domein 2</t>
  </si>
  <si>
    <t>Datum aanvraag, indien bekend</t>
  </si>
  <si>
    <t>Over hoeveel maand(en) wordt er opnieuw geëvalueerd</t>
  </si>
  <si>
    <t>Indien de evaluatie leidt tot een heroverweging van de woonvorm, 
vul je de ondersteuningsbehoefte in.</t>
  </si>
  <si>
    <t>Er is een Weer-Thuis Woning aangevraagd of deze wordt aangevraagd?</t>
  </si>
  <si>
    <t>Versie 5.7 / Datum: 11-9-2026</t>
  </si>
  <si>
    <t>Deze conclusie blijft van kracht totdat een evaluatie leidt tot wijziging in de aard van de ondersteuning of vaststelling van een einddatum. In dat geval wordt een nieuwe beschikking vastgesteld en ondertekend, waarmee eerdere conclusies komen te vervallen.</t>
  </si>
  <si>
    <t>Indien naar aanleiding van de evaluatie de aard van de ondersteuning wordt gewijzigd of een einddatum aan de beschikking wordt verbonden, dient de beschikking opnieuw te worden vastgesteld en ondertekend. Hiermee vervallen alle eerder vastgestelde en/of ondertekende conclusies.</t>
  </si>
  <si>
    <t>Met deze conclusie komen alle eerder vastgestelde en/of ondertekende conclusies te vervallen. Deze conclusie blijft van kracht totdat een evaluatie aanleiding geeft tot wijziging van de aard van de ondersteuning of tot het vaststellen van een einddatum, waarna een nieuwe beschikking wordt vastgesteld en ondertekend.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</si>
</sst>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76"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4"/>
      <color theme="1"/>
      <name val="Calibri"/>
      <family val="2"/>
      <scheme val="minor"/>
    </font>
    <font>
      <sz val="10"/>
      <color theme="1"/>
      <name val="Calibri"/>
      <family val="2"/>
      <scheme val="minor"/>
    </font>
    <font>
      <sz val="11"/>
      <color rgb="FF000000"/>
      <name val="Calibri"/>
      <family val="2"/>
      <scheme val="minor"/>
    </font>
    <font>
      <i/>
      <sz val="10"/>
      <color theme="1"/>
      <name val="Calibri"/>
      <family val="2"/>
      <scheme val="minor"/>
    </font>
    <font>
      <b/>
      <sz val="12"/>
      <color theme="4" tint="-0.249977111117893"/>
      <name val="Calibri"/>
      <family val="2"/>
      <scheme val="minor"/>
    </font>
    <font>
      <b/>
      <sz val="10"/>
      <color theme="1"/>
      <name val="Calibri"/>
      <family val="2"/>
      <scheme val="minor"/>
    </font>
    <font>
      <sz val="8"/>
      <color theme="1"/>
      <name val="Calibri"/>
      <family val="2"/>
      <scheme val="minor"/>
    </font>
    <font>
      <sz val="8"/>
      <name val="Calibri"/>
      <family val="2"/>
      <scheme val="minor"/>
    </font>
    <font>
      <sz val="9"/>
      <color indexed="81"/>
      <name val="Tahoma"/>
      <family val="2"/>
    </font>
    <font>
      <i/>
      <sz val="9"/>
      <color indexed="81"/>
      <name val="Tahoma"/>
      <family val="2"/>
    </font>
    <font>
      <i/>
      <sz val="11"/>
      <color rgb="FF000000"/>
      <name val="Calibri"/>
      <family val="2"/>
      <scheme val="minor"/>
    </font>
    <font>
      <sz val="10"/>
      <color theme="0"/>
      <name val="Calibri"/>
      <family val="2"/>
      <scheme val="minor"/>
    </font>
    <font>
      <b/>
      <sz val="11"/>
      <color theme="0"/>
      <name val="Calibri"/>
      <family val="2"/>
      <scheme val="minor"/>
    </font>
    <font>
      <b/>
      <sz val="11"/>
      <color rgb="FF000000"/>
      <name val="Calibri"/>
      <family val="2"/>
    </font>
    <font>
      <sz val="12"/>
      <color theme="0" tint="-0.34998626667073579"/>
      <name val="Calibri"/>
      <family val="2"/>
      <scheme val="minor"/>
    </font>
    <font>
      <i/>
      <sz val="11"/>
      <color theme="1"/>
      <name val="Calibri"/>
      <family val="2"/>
      <scheme val="minor"/>
    </font>
    <font>
      <b/>
      <sz val="12"/>
      <color theme="0"/>
      <name val="Calibri"/>
      <family val="2"/>
      <scheme val="minor"/>
    </font>
    <font>
      <b/>
      <i/>
      <sz val="9"/>
      <color theme="2" tint="-0.499984740745262"/>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i/>
      <sz val="9"/>
      <color theme="1"/>
      <name val="Calibri"/>
      <family val="2"/>
      <scheme val="minor"/>
    </font>
    <font>
      <b/>
      <sz val="11"/>
      <color theme="1"/>
      <name val="Corbel"/>
      <family val="2"/>
    </font>
    <font>
      <b/>
      <sz val="18"/>
      <color rgb="FF305496"/>
      <name val="Calibri"/>
      <family val="2"/>
    </font>
    <font>
      <b/>
      <sz val="10"/>
      <color theme="1"/>
      <name val="Calibri"/>
      <family val="2"/>
    </font>
    <font>
      <i/>
      <sz val="12"/>
      <color theme="1"/>
      <name val="Calibri"/>
      <family val="2"/>
      <scheme val="minor"/>
    </font>
    <font>
      <b/>
      <sz val="12"/>
      <color theme="1"/>
      <name val="Calibri"/>
      <family val="2"/>
      <scheme val="minor"/>
    </font>
    <font>
      <sz val="11"/>
      <name val="Calibri"/>
      <family val="2"/>
      <scheme val="minor"/>
    </font>
    <font>
      <sz val="11"/>
      <color theme="0" tint="-0.34998626667073579"/>
      <name val="Calibri"/>
      <family val="2"/>
      <scheme val="minor"/>
    </font>
    <font>
      <b/>
      <i/>
      <sz val="8"/>
      <color theme="2" tint="-0.499984740745262"/>
      <name val="Calibri"/>
      <family val="2"/>
      <scheme val="minor"/>
    </font>
    <font>
      <sz val="12"/>
      <color theme="1"/>
      <name val="Calibri"/>
      <family val="2"/>
      <scheme val="minor"/>
    </font>
    <font>
      <b/>
      <sz val="18"/>
      <color theme="0"/>
      <name val="Calibri"/>
      <family val="2"/>
      <scheme val="minor"/>
    </font>
    <font>
      <b/>
      <sz val="8"/>
      <color theme="0"/>
      <name val="Calibri"/>
      <family val="2"/>
      <scheme val="minor"/>
    </font>
    <font>
      <i/>
      <sz val="8"/>
      <color theme="0"/>
      <name val="Calibri"/>
      <family val="2"/>
      <scheme val="minor"/>
    </font>
    <font>
      <i/>
      <sz val="10"/>
      <color theme="0"/>
      <name val="Calibri"/>
      <family val="2"/>
      <scheme val="minor"/>
    </font>
    <font>
      <b/>
      <sz val="10"/>
      <color theme="0"/>
      <name val="Calibri"/>
      <family val="2"/>
      <scheme val="minor"/>
    </font>
    <font>
      <sz val="12"/>
      <color theme="0"/>
      <name val="Calibri"/>
      <family val="2"/>
      <scheme val="minor"/>
    </font>
    <font>
      <sz val="8"/>
      <color theme="0"/>
      <name val="Calibri"/>
      <family val="2"/>
      <scheme val="minor"/>
    </font>
    <font>
      <b/>
      <sz val="18"/>
      <color theme="0"/>
      <name val="Calibri"/>
      <family val="2"/>
    </font>
    <font>
      <u/>
      <sz val="12"/>
      <color theme="10"/>
      <name val="Calibri"/>
      <family val="2"/>
      <scheme val="minor"/>
    </font>
    <font>
      <sz val="12"/>
      <color rgb="FFA6A6A6"/>
      <name val="Calibri"/>
      <family val="2"/>
    </font>
    <font>
      <b/>
      <sz val="11"/>
      <name val="Calibri"/>
      <family val="2"/>
    </font>
    <font>
      <i/>
      <sz val="9"/>
      <name val="Verdana"/>
      <family val="2"/>
    </font>
    <font>
      <sz val="9"/>
      <color rgb="FF000000"/>
      <name val="Verdana"/>
      <family val="2"/>
    </font>
    <font>
      <sz val="10"/>
      <color rgb="FF000000"/>
      <name val="Calibri"/>
      <family val="2"/>
      <scheme val="minor"/>
    </font>
    <font>
      <sz val="12"/>
      <color rgb="FF000000"/>
      <name val="Calibri"/>
      <family val="2"/>
      <scheme val="minor"/>
    </font>
    <font>
      <b/>
      <sz val="18"/>
      <color rgb="FFFFFFFF"/>
      <name val="Calibri"/>
      <family val="2"/>
      <scheme val="minor"/>
    </font>
    <font>
      <i/>
      <sz val="10"/>
      <color rgb="FF000000"/>
      <name val="Calibri"/>
      <family val="2"/>
      <scheme val="minor"/>
    </font>
    <font>
      <b/>
      <sz val="10"/>
      <color rgb="FF000000"/>
      <name val="Calibri"/>
      <family val="2"/>
      <scheme val="minor"/>
    </font>
    <font>
      <b/>
      <sz val="16"/>
      <name val="Calibri"/>
      <family val="2"/>
      <scheme val="minor"/>
    </font>
    <font>
      <b/>
      <sz val="11"/>
      <name val="Calibri"/>
      <family val="2"/>
      <scheme val="minor"/>
    </font>
    <font>
      <sz val="10"/>
      <color theme="1"/>
      <name val="Arial"/>
      <family val="2"/>
    </font>
    <font>
      <i/>
      <sz val="11"/>
      <name val="Calibri"/>
      <family val="2"/>
      <scheme val="minor"/>
    </font>
    <font>
      <sz val="12"/>
      <color rgb="FFFF0000"/>
      <name val="Calibri"/>
      <family val="2"/>
      <scheme val="minor"/>
    </font>
    <font>
      <sz val="18"/>
      <color theme="1"/>
      <name val="Calibri"/>
      <family val="2"/>
      <scheme val="minor"/>
    </font>
    <font>
      <b/>
      <sz val="11"/>
      <color theme="1"/>
      <name val="Calibri"/>
      <family val="2"/>
    </font>
    <font>
      <b/>
      <sz val="12"/>
      <color theme="0"/>
      <name val="Calibri"/>
      <family val="2"/>
    </font>
    <font>
      <sz val="16"/>
      <name val="Calibri"/>
      <family val="2"/>
      <scheme val="minor"/>
    </font>
    <font>
      <b/>
      <sz val="16"/>
      <color rgb="FFFF0000"/>
      <name val="Calibri"/>
      <family val="2"/>
      <scheme val="minor"/>
    </font>
    <font>
      <sz val="11"/>
      <color theme="1"/>
      <name val="Symbol"/>
      <family val="1"/>
      <charset val="2"/>
    </font>
    <font>
      <sz val="11"/>
      <color theme="1"/>
      <name val="Arial"/>
      <family val="2"/>
    </font>
    <font>
      <b/>
      <sz val="11"/>
      <color rgb="FF000000"/>
      <name val="Calibri"/>
      <family val="2"/>
      <scheme val="minor"/>
    </font>
  </fonts>
  <fills count="21">
    <fill>
      <patternFill patternType="none"/>
    </fill>
    <fill>
      <patternFill patternType="gray125"/>
    </fill>
    <fill>
      <patternFill patternType="solid">
        <fgColor theme="2"/>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0"/>
        <bgColor indexed="64"/>
      </patternFill>
    </fill>
    <fill>
      <patternFill patternType="solid">
        <fgColor theme="8" tint="0.79998168889431442"/>
        <bgColor indexed="64"/>
      </patternFill>
    </fill>
    <fill>
      <patternFill patternType="solid">
        <fgColor rgb="FF3D0A90"/>
        <bgColor indexed="64"/>
      </patternFill>
    </fill>
    <fill>
      <patternFill patternType="solid">
        <fgColor rgb="FFE6D8FC"/>
        <bgColor indexed="64"/>
      </patternFill>
    </fill>
    <fill>
      <patternFill patternType="solid">
        <fgColor rgb="FFF7FAE6"/>
        <bgColor indexed="64"/>
      </patternFill>
    </fill>
    <fill>
      <patternFill patternType="solid">
        <fgColor rgb="FFFFFFCC"/>
        <bgColor indexed="64"/>
      </patternFill>
    </fill>
    <fill>
      <patternFill patternType="solid">
        <fgColor rgb="FFFFF2CC"/>
        <bgColor rgb="FF000000"/>
      </patternFill>
    </fill>
    <fill>
      <patternFill patternType="solid">
        <fgColor rgb="FFFFD966"/>
        <bgColor rgb="FF000000"/>
      </patternFill>
    </fill>
    <fill>
      <patternFill patternType="solid">
        <fgColor rgb="FFE7E6E6"/>
        <bgColor rgb="FF000000"/>
      </patternFill>
    </fill>
    <fill>
      <patternFill patternType="solid">
        <fgColor rgb="FFFFFFFF"/>
        <bgColor rgb="FF000000"/>
      </patternFill>
    </fill>
    <fill>
      <patternFill patternType="solid">
        <fgColor rgb="FF3D0A90"/>
        <bgColor rgb="FF000000"/>
      </patternFill>
    </fill>
    <fill>
      <patternFill patternType="solid">
        <fgColor rgb="FFF7D5F1"/>
        <bgColor indexed="64"/>
      </patternFill>
    </fill>
    <fill>
      <patternFill patternType="solid">
        <fgColor rgb="FFFCE4D6"/>
        <bgColor indexed="64"/>
      </patternFill>
    </fill>
  </fills>
  <borders count="19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2" tint="-0.499984740745262"/>
      </right>
      <top style="thin">
        <color theme="2" tint="-0.499984740745262"/>
      </top>
      <bottom style="thin">
        <color theme="2" tint="-0.499984740745262"/>
      </bottom>
      <diagonal/>
    </border>
    <border>
      <left/>
      <right style="thin">
        <color theme="2" tint="-0.499984740745262"/>
      </right>
      <top style="thin">
        <color theme="2" tint="-0.499984740745262"/>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style="thin">
        <color theme="2" tint="-0.499984740745262"/>
      </right>
      <top style="thin">
        <color indexed="64"/>
      </top>
      <bottom style="thin">
        <color indexed="64"/>
      </bottom>
      <diagonal/>
    </border>
    <border>
      <left style="thin">
        <color theme="2" tint="-0.499984740745262"/>
      </left>
      <right style="thin">
        <color theme="2" tint="-0.499984740745262"/>
      </right>
      <top style="thin">
        <color indexed="64"/>
      </top>
      <bottom/>
      <diagonal/>
    </border>
    <border>
      <left style="thick">
        <color rgb="FF3D0A90"/>
      </left>
      <right style="thick">
        <color rgb="FF3D0A90"/>
      </right>
      <top style="medium">
        <color indexed="64"/>
      </top>
      <bottom style="thick">
        <color rgb="FF3D0A90"/>
      </bottom>
      <diagonal/>
    </border>
    <border>
      <left style="thick">
        <color indexed="64"/>
      </left>
      <right/>
      <top/>
      <bottom/>
      <diagonal/>
    </border>
    <border>
      <left style="thin">
        <color indexed="64"/>
      </left>
      <right style="thick">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right style="thin">
        <color indexed="64"/>
      </right>
      <top style="medium">
        <color indexed="64"/>
      </top>
      <bottom style="thick">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bottom style="thick">
        <color indexed="64"/>
      </bottom>
      <diagonal/>
    </border>
    <border>
      <left style="thin">
        <color indexed="64"/>
      </left>
      <right style="thin">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right style="medium">
        <color indexed="64"/>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medium">
        <color indexed="64"/>
      </right>
      <top style="thin">
        <color theme="2" tint="-0.499984740745262"/>
      </top>
      <bottom/>
      <diagonal/>
    </border>
    <border>
      <left style="thin">
        <color theme="2" tint="-0.499984740745262"/>
      </left>
      <right/>
      <top style="thin">
        <color theme="2" tint="-0.499984740745262"/>
      </top>
      <bottom style="medium">
        <color indexed="64"/>
      </bottom>
      <diagonal/>
    </border>
    <border>
      <left/>
      <right style="medium">
        <color indexed="64"/>
      </right>
      <top style="thin">
        <color theme="2" tint="-0.499984740745262"/>
      </top>
      <bottom style="medium">
        <color indexed="64"/>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thin">
        <color rgb="FF3D0A90"/>
      </left>
      <right/>
      <top/>
      <bottom style="thin">
        <color rgb="FF3D0A90"/>
      </bottom>
      <diagonal/>
    </border>
    <border>
      <left/>
      <right/>
      <top/>
      <bottom style="thin">
        <color rgb="FF3D0A90"/>
      </bottom>
      <diagonal/>
    </border>
    <border>
      <left style="thin">
        <color rgb="FF3D0A90"/>
      </left>
      <right style="thin">
        <color rgb="FF3D0A90"/>
      </right>
      <top style="thin">
        <color rgb="FF3D0A90"/>
      </top>
      <bottom style="thin">
        <color rgb="FF3D0A90"/>
      </bottom>
      <diagonal/>
    </border>
    <border>
      <left/>
      <right style="thin">
        <color theme="0"/>
      </right>
      <top/>
      <bottom/>
      <diagonal/>
    </border>
    <border>
      <left style="thin">
        <color theme="0"/>
      </left>
      <right/>
      <top/>
      <bottom/>
      <diagonal/>
    </border>
    <border>
      <left style="thin">
        <color rgb="FF3D0A90"/>
      </left>
      <right/>
      <top style="thin">
        <color rgb="FF3D0A90"/>
      </top>
      <bottom/>
      <diagonal/>
    </border>
    <border>
      <left/>
      <right/>
      <top style="thin">
        <color rgb="FF3D0A90"/>
      </top>
      <bottom/>
      <diagonal/>
    </border>
    <border>
      <left/>
      <right style="thin">
        <color rgb="FF3D0A90"/>
      </right>
      <top style="thin">
        <color rgb="FF3D0A90"/>
      </top>
      <bottom/>
      <diagonal/>
    </border>
    <border>
      <left style="thin">
        <color theme="0"/>
      </left>
      <right style="thin">
        <color theme="0"/>
      </right>
      <top/>
      <bottom/>
      <diagonal/>
    </border>
    <border>
      <left style="thin">
        <color rgb="FF3D0A90"/>
      </left>
      <right/>
      <top style="thin">
        <color rgb="FF3D0A90"/>
      </top>
      <bottom style="thin">
        <color rgb="FF3D0A90"/>
      </bottom>
      <diagonal/>
    </border>
    <border>
      <left/>
      <right/>
      <top style="thin">
        <color rgb="FF3D0A90"/>
      </top>
      <bottom style="thin">
        <color rgb="FF3D0A90"/>
      </bottom>
      <diagonal/>
    </border>
    <border>
      <left/>
      <right style="thin">
        <color rgb="FF3D0A90"/>
      </right>
      <top style="thin">
        <color rgb="FF3D0A90"/>
      </top>
      <bottom style="thin">
        <color rgb="FF3D0A90"/>
      </bottom>
      <diagonal/>
    </border>
    <border>
      <left style="thin">
        <color theme="0"/>
      </left>
      <right/>
      <top/>
      <bottom style="thin">
        <color theme="0"/>
      </bottom>
      <diagonal/>
    </border>
    <border>
      <left/>
      <right/>
      <top style="thin">
        <color theme="0"/>
      </top>
      <bottom/>
      <diagonal/>
    </border>
    <border>
      <left style="thin">
        <color rgb="FF3D0A90"/>
      </left>
      <right style="thin">
        <color rgb="FF3D0A90"/>
      </right>
      <top style="thin">
        <color rgb="FF3D0A90"/>
      </top>
      <bottom/>
      <diagonal/>
    </border>
    <border>
      <left/>
      <right/>
      <top style="thin">
        <color theme="0" tint="-0.499984740745262"/>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theme="0"/>
      </left>
      <right/>
      <top style="thin">
        <color theme="0" tint="-0.499984740745262"/>
      </top>
      <bottom style="thin">
        <color theme="0"/>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rgb="FF3D0A90"/>
      </top>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op>
      <bottom style="thin">
        <color theme="0"/>
      </bottom>
      <diagonal/>
    </border>
    <border>
      <left/>
      <right style="thin">
        <color theme="0" tint="-0.499984740745262"/>
      </right>
      <top/>
      <bottom style="thin">
        <color theme="0" tint="-0.34998626667073579"/>
      </bottom>
      <diagonal/>
    </border>
    <border>
      <left style="thin">
        <color theme="0" tint="-0.499984740745262"/>
      </left>
      <right style="thin">
        <color theme="0"/>
      </right>
      <top style="thin">
        <color theme="0"/>
      </top>
      <bottom style="thin">
        <color theme="0"/>
      </bottom>
      <diagonal/>
    </border>
    <border>
      <left/>
      <right style="thin">
        <color theme="0" tint="-0.499984740745262"/>
      </right>
      <top/>
      <bottom/>
      <diagonal/>
    </border>
    <border>
      <left style="thin">
        <color theme="0" tint="-0.499984740745262"/>
      </left>
      <right style="thin">
        <color theme="0"/>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style="thin">
        <color theme="0"/>
      </bottom>
      <diagonal/>
    </border>
    <border>
      <left/>
      <right style="thin">
        <color theme="0" tint="-0.499984740745262"/>
      </right>
      <top/>
      <bottom style="thin">
        <color theme="0"/>
      </bottom>
      <diagonal/>
    </border>
    <border>
      <left style="thin">
        <color theme="0" tint="-0.499984740745262"/>
      </left>
      <right/>
      <top style="thin">
        <color theme="0"/>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right>
      <top style="thin">
        <color theme="0" tint="-0.499984740745262"/>
      </top>
      <bottom style="thin">
        <color theme="0"/>
      </bottom>
      <diagonal/>
    </border>
    <border>
      <left/>
      <right/>
      <top style="thin">
        <color theme="0" tint="-0.499984740745262"/>
      </top>
      <bottom style="thin">
        <color rgb="FF3D0A90"/>
      </bottom>
      <diagonal/>
    </border>
    <border>
      <left/>
      <right/>
      <top style="thin">
        <color theme="0" tint="-0.499984740745262"/>
      </top>
      <bottom style="medium">
        <color indexed="64"/>
      </bottom>
      <diagonal/>
    </border>
    <border>
      <left style="thin">
        <color rgb="FF3D0A90"/>
      </left>
      <right/>
      <top/>
      <bottom style="thin">
        <color theme="0" tint="-0.499984740745262"/>
      </bottom>
      <diagonal/>
    </border>
    <border>
      <left/>
      <right style="thin">
        <color theme="0"/>
      </right>
      <top/>
      <bottom style="thin">
        <color theme="0"/>
      </bottom>
      <diagonal/>
    </border>
    <border>
      <left style="thin">
        <color theme="0"/>
      </left>
      <right style="thin">
        <color theme="0" tint="-0.499984740745262"/>
      </right>
      <top style="thin">
        <color theme="0" tint="-0.499984740745262"/>
      </top>
      <bottom style="thin">
        <color theme="0" tint="-0.499984740745262"/>
      </bottom>
      <diagonal/>
    </border>
    <border>
      <left style="thin">
        <color rgb="FF3D0A90"/>
      </left>
      <right style="thin">
        <color theme="0" tint="-0.499984740745262"/>
      </right>
      <top style="thin">
        <color rgb="FF3D0A90"/>
      </top>
      <bottom style="thin">
        <color rgb="FF3D0A90"/>
      </bottom>
      <diagonal/>
    </border>
    <border>
      <left style="thin">
        <color theme="0" tint="-0.499984740745262"/>
      </left>
      <right style="thin">
        <color rgb="FF3D0A90"/>
      </right>
      <top style="thin">
        <color rgb="FF3D0A90"/>
      </top>
      <bottom style="thin">
        <color rgb="FF3D0A90"/>
      </bottom>
      <diagonal/>
    </border>
    <border>
      <left style="thin">
        <color theme="0"/>
      </left>
      <right/>
      <top style="thin">
        <color theme="0"/>
      </top>
      <bottom/>
      <diagonal/>
    </border>
    <border>
      <left/>
      <right style="thin">
        <color theme="0"/>
      </right>
      <top style="thin">
        <color theme="0"/>
      </top>
      <bottom/>
      <diagonal/>
    </border>
    <border>
      <left/>
      <right style="thin">
        <color theme="0" tint="-0.499984740745262"/>
      </right>
      <top style="thin">
        <color theme="0"/>
      </top>
      <bottom style="thin">
        <color theme="0" tint="-0.499984740745262"/>
      </bottom>
      <diagonal/>
    </border>
    <border>
      <left style="thin">
        <color theme="0" tint="-0.499984740745262"/>
      </left>
      <right style="thin">
        <color theme="0"/>
      </right>
      <top style="thin">
        <color rgb="FF3D0A90"/>
      </top>
      <bottom/>
      <diagonal/>
    </border>
    <border>
      <left/>
      <right style="thin">
        <color theme="0" tint="-0.499984740745262"/>
      </right>
      <top style="thin">
        <color theme="0" tint="-0.499984740745262"/>
      </top>
      <bottom style="thin">
        <color theme="1" tint="0.499984740745262"/>
      </bottom>
      <diagonal/>
    </border>
    <border>
      <left style="thin">
        <color theme="0" tint="-0.499984740745262"/>
      </left>
      <right/>
      <top style="thin">
        <color rgb="FF3D0A90"/>
      </top>
      <bottom style="thin">
        <color theme="0" tint="-4.9989318521683403E-2"/>
      </bottom>
      <diagonal/>
    </border>
    <border>
      <left/>
      <right style="thin">
        <color theme="0" tint="-4.9989318521683403E-2"/>
      </right>
      <top/>
      <bottom/>
      <diagonal/>
    </border>
    <border>
      <left/>
      <right style="thin">
        <color theme="0" tint="-4.9989318521683403E-2"/>
      </right>
      <top/>
      <bottom style="thin">
        <color theme="0" tint="-0.499984740745262"/>
      </bottom>
      <diagonal/>
    </border>
    <border>
      <left/>
      <right style="thin">
        <color theme="1" tint="0.499984740745262"/>
      </right>
      <top/>
      <bottom/>
      <diagonal/>
    </border>
    <border>
      <left/>
      <right/>
      <top/>
      <bottom style="thin">
        <color theme="1" tint="0.499984740745262"/>
      </bottom>
      <diagonal/>
    </border>
    <border>
      <left/>
      <right style="thin">
        <color theme="0"/>
      </right>
      <top style="thin">
        <color theme="0"/>
      </top>
      <bottom style="thin">
        <color theme="0"/>
      </bottom>
      <diagonal/>
    </border>
    <border>
      <left style="thin">
        <color theme="0"/>
      </left>
      <right style="thin">
        <color theme="0"/>
      </right>
      <top style="thin">
        <color theme="0" tint="-0.499984740745262"/>
      </top>
      <bottom style="thin">
        <color theme="0"/>
      </bottom>
      <diagonal/>
    </border>
    <border>
      <left/>
      <right style="thin">
        <color theme="0"/>
      </right>
      <top style="thin">
        <color theme="0" tint="-0.499984740745262"/>
      </top>
      <bottom style="thin">
        <color rgb="FF3D0A90"/>
      </bottom>
      <diagonal/>
    </border>
    <border>
      <left/>
      <right style="thin">
        <color theme="0" tint="-0.499984740745262"/>
      </right>
      <top style="thin">
        <color theme="0"/>
      </top>
      <bottom/>
      <diagonal/>
    </border>
    <border>
      <left style="thin">
        <color theme="0"/>
      </left>
      <right style="thin">
        <color theme="0"/>
      </right>
      <top style="thin">
        <color theme="0" tint="-0.499984740745262"/>
      </top>
      <bottom style="thin">
        <color rgb="FF3D0A90"/>
      </bottom>
      <diagonal/>
    </border>
    <border>
      <left style="thin">
        <color rgb="FF3D0A90"/>
      </left>
      <right style="thin">
        <color theme="0"/>
      </right>
      <top style="thin">
        <color theme="0"/>
      </top>
      <bottom style="thin">
        <color theme="0" tint="-0.499984740745262"/>
      </bottom>
      <diagonal/>
    </border>
    <border>
      <left style="thin">
        <color theme="1" tint="0.499984740745262"/>
      </left>
      <right style="thin">
        <color theme="0"/>
      </right>
      <top style="thin">
        <color theme="0"/>
      </top>
      <bottom style="thin">
        <color theme="0"/>
      </bottom>
      <diagonal/>
    </border>
    <border>
      <left style="thin">
        <color theme="0"/>
      </left>
      <right/>
      <top/>
      <bottom style="thin">
        <color rgb="FF3D0A90"/>
      </bottom>
      <diagonal/>
    </border>
    <border>
      <left style="thin">
        <color theme="0" tint="-0.499984740745262"/>
      </left>
      <right/>
      <top style="thin">
        <color theme="0"/>
      </top>
      <bottom/>
      <diagonal/>
    </border>
    <border>
      <left style="thin">
        <color theme="0"/>
      </left>
      <right style="thin">
        <color theme="0"/>
      </right>
      <top style="thin">
        <color rgb="FF3D0A90"/>
      </top>
      <bottom style="thin">
        <color rgb="FF3D0A90"/>
      </bottom>
      <diagonal/>
    </border>
    <border>
      <left style="thin">
        <color rgb="FF3D0A90"/>
      </left>
      <right style="thin">
        <color theme="0"/>
      </right>
      <top style="thin">
        <color theme="0"/>
      </top>
      <bottom/>
      <diagonal/>
    </border>
    <border>
      <left style="thin">
        <color rgb="FF3D0A90"/>
      </left>
      <right style="thin">
        <color theme="0"/>
      </right>
      <top style="thin">
        <color theme="0"/>
      </top>
      <bottom style="thin">
        <color theme="0"/>
      </bottom>
      <diagonal/>
    </border>
    <border>
      <left style="thin">
        <color theme="0" tint="-0.499984740745262"/>
      </left>
      <right style="thin">
        <color theme="0"/>
      </right>
      <top/>
      <bottom style="thin">
        <color theme="0"/>
      </bottom>
      <diagonal/>
    </border>
    <border>
      <left style="thin">
        <color theme="0"/>
      </left>
      <right style="thin">
        <color rgb="FF3D0A90"/>
      </right>
      <top style="thin">
        <color theme="0"/>
      </top>
      <bottom/>
      <diagonal/>
    </border>
    <border>
      <left style="thin">
        <color theme="0"/>
      </left>
      <right style="thin">
        <color rgb="FF3D0A90"/>
      </right>
      <top style="thin">
        <color theme="0"/>
      </top>
      <bottom style="thin">
        <color theme="0"/>
      </bottom>
      <diagonal/>
    </border>
    <border>
      <left style="thin">
        <color theme="0"/>
      </left>
      <right style="thin">
        <color theme="0" tint="-0.499984740745262"/>
      </right>
      <top style="thin">
        <color theme="0"/>
      </top>
      <bottom/>
      <diagonal/>
    </border>
    <border>
      <left style="thin">
        <color theme="0"/>
      </left>
      <right style="thin">
        <color theme="0"/>
      </right>
      <top style="thin">
        <color theme="0"/>
      </top>
      <bottom/>
      <diagonal/>
    </border>
    <border>
      <left style="thin">
        <color theme="0"/>
      </left>
      <right style="thin">
        <color theme="0" tint="-0.499984740745262"/>
      </right>
      <top style="thin">
        <color theme="0"/>
      </top>
      <bottom style="thin">
        <color theme="0"/>
      </bottom>
      <diagonal/>
    </border>
    <border>
      <left style="thin">
        <color theme="0"/>
      </left>
      <right style="thin">
        <color theme="0" tint="-0.499984740745262"/>
      </right>
      <top/>
      <bottom/>
      <diagonal/>
    </border>
    <border>
      <left style="thin">
        <color theme="0" tint="-4.9989318521683403E-2"/>
      </left>
      <right style="thin">
        <color theme="0"/>
      </right>
      <top/>
      <bottom style="thin">
        <color theme="0"/>
      </bottom>
      <diagonal/>
    </border>
    <border>
      <left/>
      <right style="thin">
        <color theme="1" tint="0.499984740745262"/>
      </right>
      <top style="thin">
        <color rgb="FF3D0A90"/>
      </top>
      <bottom/>
      <diagonal/>
    </border>
    <border>
      <left/>
      <right style="thin">
        <color theme="1" tint="0.499984740745262"/>
      </right>
      <top/>
      <bottom style="thin">
        <color theme="0" tint="-0.499984740745262"/>
      </bottom>
      <diagonal/>
    </border>
    <border>
      <left/>
      <right style="thin">
        <color theme="1" tint="0.499984740745262"/>
      </right>
      <top style="thin">
        <color theme="0" tint="-0.499984740745262"/>
      </top>
      <bottom style="thin">
        <color theme="0" tint="-0.499984740745262"/>
      </bottom>
      <diagonal/>
    </border>
    <border>
      <left/>
      <right style="thin">
        <color theme="1" tint="0.499984740745262"/>
      </right>
      <top style="thin">
        <color theme="1" tint="0.499984740745262"/>
      </top>
      <bottom style="thin">
        <color theme="0" tint="-0.499984740745262"/>
      </bottom>
      <diagonal/>
    </border>
    <border>
      <left/>
      <right style="thin">
        <color theme="0"/>
      </right>
      <top style="thin">
        <color theme="1" tint="0.499984740745262"/>
      </top>
      <bottom style="thin">
        <color rgb="FF3D0A90"/>
      </bottom>
      <diagonal/>
    </border>
    <border>
      <left style="thin">
        <color theme="0"/>
      </left>
      <right/>
      <top style="thin">
        <color theme="1" tint="0.499984740745262"/>
      </top>
      <bottom style="thin">
        <color rgb="FF3D0A90"/>
      </bottom>
      <diagonal/>
    </border>
    <border>
      <left style="thin">
        <color theme="0"/>
      </left>
      <right style="medium">
        <color indexed="64"/>
      </right>
      <top/>
      <bottom/>
      <diagonal/>
    </border>
    <border>
      <left/>
      <right/>
      <top style="thin">
        <color theme="0"/>
      </top>
      <bottom style="thin">
        <color rgb="FF3D0A90"/>
      </bottom>
      <diagonal/>
    </border>
    <border>
      <left/>
      <right/>
      <top style="thin">
        <color theme="0"/>
      </top>
      <bottom style="thin">
        <color theme="0" tint="-0.499984740745262"/>
      </bottom>
      <diagonal/>
    </border>
    <border>
      <left style="thin">
        <color theme="0"/>
      </left>
      <right/>
      <top/>
      <bottom style="thin">
        <color theme="1" tint="0.499984740745262"/>
      </bottom>
      <diagonal/>
    </border>
    <border>
      <left style="thin">
        <color theme="0"/>
      </left>
      <right style="thin">
        <color rgb="FF3D0A90"/>
      </right>
      <top/>
      <bottom/>
      <diagonal/>
    </border>
    <border>
      <left style="thin">
        <color theme="1" tint="0.499984740745262"/>
      </left>
      <right style="thin">
        <color theme="0"/>
      </right>
      <top/>
      <bottom/>
      <diagonal/>
    </border>
    <border>
      <left style="thin">
        <color rgb="FF3D0A90"/>
      </left>
      <right/>
      <top style="thin">
        <color rgb="FF3D0A90"/>
      </top>
      <bottom style="thin">
        <color theme="0" tint="-0.499984740745262"/>
      </bottom>
      <diagonal/>
    </border>
    <border>
      <left/>
      <right/>
      <top style="thin">
        <color rgb="FF3D0A90"/>
      </top>
      <bottom style="thin">
        <color theme="0" tint="-0.499984740745262"/>
      </bottom>
      <diagonal/>
    </border>
    <border>
      <left/>
      <right style="thin">
        <color rgb="FF3D0A90"/>
      </right>
      <top style="thin">
        <color rgb="FF3D0A90"/>
      </top>
      <bottom style="thin">
        <color theme="0" tint="-0.499984740745262"/>
      </bottom>
      <diagonal/>
    </border>
    <border>
      <left/>
      <right style="thin">
        <color theme="0" tint="-0.499984740745262"/>
      </right>
      <top style="thin">
        <color rgb="FF3D0A90"/>
      </top>
      <bottom/>
      <diagonal/>
    </border>
    <border>
      <left style="thin">
        <color theme="0" tint="-0.499984740745262"/>
      </left>
      <right style="thin">
        <color theme="0" tint="-0.499984740745262"/>
      </right>
      <top style="thin">
        <color rgb="FF3D0A90"/>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right>
      <top style="thin">
        <color rgb="FF3D0A90"/>
      </top>
      <bottom style="thin">
        <color theme="0"/>
      </bottom>
      <diagonal/>
    </border>
    <border>
      <left/>
      <right style="thin">
        <color rgb="FF3D0A90"/>
      </right>
      <top style="thin">
        <color theme="0"/>
      </top>
      <bottom/>
      <diagonal/>
    </border>
    <border>
      <left style="thin">
        <color theme="0"/>
      </left>
      <right/>
      <top style="thin">
        <color theme="0" tint="-0.499984740745262"/>
      </top>
      <bottom style="thin">
        <color rgb="FF3D0A90"/>
      </bottom>
      <diagonal/>
    </border>
    <border>
      <left/>
      <right style="thin">
        <color theme="0"/>
      </right>
      <top style="thin">
        <color rgb="FF3D0A90"/>
      </top>
      <bottom style="thin">
        <color theme="0"/>
      </bottom>
      <diagonal/>
    </border>
    <border>
      <left/>
      <right/>
      <top style="thin">
        <color theme="0"/>
      </top>
      <bottom style="thin">
        <color theme="0"/>
      </bottom>
      <diagonal/>
    </border>
    <border>
      <left/>
      <right style="thin">
        <color theme="0"/>
      </right>
      <top style="thin">
        <color theme="0" tint="-0.499984740745262"/>
      </top>
      <bottom/>
      <diagonal/>
    </border>
    <border>
      <left style="thin">
        <color theme="0" tint="-0.499984740745262"/>
      </left>
      <right/>
      <top style="thin">
        <color rgb="FF3D0A90"/>
      </top>
      <bottom style="thin">
        <color theme="0"/>
      </bottom>
      <diagonal/>
    </border>
    <border>
      <left style="thin">
        <color theme="0"/>
      </left>
      <right style="thin">
        <color theme="0"/>
      </right>
      <top style="thin">
        <color theme="0" tint="-0.499984740745262"/>
      </top>
      <bottom/>
      <diagonal/>
    </border>
    <border>
      <left style="thin">
        <color theme="0"/>
      </left>
      <right style="thin">
        <color theme="0"/>
      </right>
      <top style="medium">
        <color indexed="64"/>
      </top>
      <bottom/>
      <diagonal/>
    </border>
    <border>
      <left style="thin">
        <color theme="0"/>
      </left>
      <right/>
      <top style="thin">
        <color theme="0" tint="-0.499984740745262"/>
      </top>
      <bottom/>
      <diagonal/>
    </border>
    <border>
      <left/>
      <right style="thin">
        <color theme="0" tint="-0.499984740745262"/>
      </right>
      <top style="thin">
        <color rgb="FF3D0A90"/>
      </top>
      <bottom style="thin">
        <color theme="0"/>
      </bottom>
      <diagonal/>
    </border>
    <border>
      <left/>
      <right/>
      <top style="thin">
        <color rgb="FF3D0A90"/>
      </top>
      <bottom style="thin">
        <color theme="0"/>
      </bottom>
      <diagonal/>
    </border>
    <border>
      <left style="thin">
        <color theme="0" tint="-0.499984740745262"/>
      </left>
      <right style="thin">
        <color theme="0"/>
      </right>
      <top style="thin">
        <color theme="0"/>
      </top>
      <bottom/>
      <diagonal/>
    </border>
    <border>
      <left/>
      <right style="thin">
        <color theme="0" tint="-0.499984740745262"/>
      </right>
      <top style="thin">
        <color theme="0"/>
      </top>
      <bottom style="thin">
        <color theme="0"/>
      </bottom>
      <diagonal/>
    </border>
  </borders>
  <cellStyleXfs count="4">
    <xf numFmtId="0" fontId="0" fillId="0" borderId="0"/>
    <xf numFmtId="0" fontId="13" fillId="0" borderId="0"/>
    <xf numFmtId="9" fontId="44" fillId="0" borderId="0" applyFont="0" applyFill="0" applyBorder="0" applyAlignment="0" applyProtection="0"/>
    <xf numFmtId="0" fontId="53" fillId="0" borderId="0" applyNumberFormat="0" applyFill="0" applyBorder="0" applyAlignment="0" applyProtection="0"/>
  </cellStyleXfs>
  <cellXfs count="650">
    <xf numFmtId="0" fontId="0" fillId="0" borderId="0" xfId="0"/>
    <xf numFmtId="0" fontId="0" fillId="0" borderId="0" xfId="0" applyAlignment="1">
      <alignment wrapText="1"/>
    </xf>
    <xf numFmtId="0" fontId="15" fillId="0" borderId="0" xfId="0" applyFont="1" applyAlignment="1">
      <alignment vertical="top"/>
    </xf>
    <xf numFmtId="0" fontId="15" fillId="0" borderId="0" xfId="0" applyFont="1" applyAlignment="1">
      <alignment horizontal="center" vertical="top"/>
    </xf>
    <xf numFmtId="0" fontId="0" fillId="0" borderId="0" xfId="0" applyAlignment="1">
      <alignment vertical="top"/>
    </xf>
    <xf numFmtId="0" fontId="0" fillId="0" borderId="0" xfId="0" applyAlignment="1">
      <alignment horizontal="center"/>
    </xf>
    <xf numFmtId="0" fontId="19" fillId="5" borderId="19" xfId="0" applyFont="1" applyFill="1" applyBorder="1" applyAlignment="1">
      <alignment horizontal="center" vertical="center" wrapText="1"/>
    </xf>
    <xf numFmtId="0" fontId="15" fillId="0" borderId="0" xfId="0" applyFont="1" applyAlignment="1" applyProtection="1">
      <alignment horizontal="center" vertical="center"/>
      <protection locked="0"/>
    </xf>
    <xf numFmtId="0" fontId="15" fillId="0" borderId="0" xfId="0" applyFont="1" applyProtection="1">
      <protection locked="0"/>
    </xf>
    <xf numFmtId="0" fontId="15" fillId="0" borderId="0" xfId="0" applyFont="1" applyAlignment="1" applyProtection="1">
      <alignment wrapText="1"/>
      <protection locked="0"/>
    </xf>
    <xf numFmtId="0" fontId="0" fillId="0" borderId="0" xfId="0" applyProtection="1">
      <protection locked="0"/>
    </xf>
    <xf numFmtId="0" fontId="15"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alignment wrapText="1"/>
      <protection locked="0"/>
    </xf>
    <xf numFmtId="0" fontId="14" fillId="0" borderId="13" xfId="0" applyFont="1" applyBorder="1" applyAlignment="1" applyProtection="1">
      <alignment horizontal="center" vertical="center"/>
      <protection locked="0"/>
    </xf>
    <xf numFmtId="0" fontId="25" fillId="0" borderId="0" xfId="0" applyFont="1" applyAlignment="1">
      <alignment vertical="top"/>
    </xf>
    <xf numFmtId="0" fontId="25" fillId="0" borderId="0" xfId="0" applyFont="1" applyAlignment="1">
      <alignment horizontal="center" vertical="top"/>
    </xf>
    <xf numFmtId="0" fontId="0" fillId="0" borderId="0" xfId="0" applyAlignment="1" applyProtection="1">
      <alignment horizontal="left"/>
      <protection locked="0"/>
    </xf>
    <xf numFmtId="0" fontId="15" fillId="0" borderId="2" xfId="0" applyFont="1" applyBorder="1" applyAlignment="1" applyProtection="1">
      <alignment horizontal="center" wrapText="1"/>
      <protection locked="0"/>
    </xf>
    <xf numFmtId="0" fontId="15" fillId="0" borderId="0" xfId="0" applyFont="1" applyAlignment="1" applyProtection="1">
      <alignment horizontal="center" wrapText="1"/>
      <protection locked="0"/>
    </xf>
    <xf numFmtId="0" fontId="0" fillId="8" borderId="0" xfId="0" applyFill="1"/>
    <xf numFmtId="0" fontId="0" fillId="8" borderId="0" xfId="0" applyFill="1" applyProtection="1">
      <protection locked="0"/>
    </xf>
    <xf numFmtId="0" fontId="0" fillId="8" borderId="0" xfId="0" applyFill="1" applyAlignment="1">
      <alignment wrapText="1"/>
    </xf>
    <xf numFmtId="0" fontId="0" fillId="8" borderId="0" xfId="0" applyFill="1" applyAlignment="1">
      <alignment horizontal="center"/>
    </xf>
    <xf numFmtId="0" fontId="15" fillId="0" borderId="0" xfId="0" applyFont="1" applyAlignment="1">
      <alignment vertical="top" wrapText="1"/>
    </xf>
    <xf numFmtId="0" fontId="17" fillId="0" borderId="0" xfId="0" applyFont="1"/>
    <xf numFmtId="0" fontId="15" fillId="0" borderId="0" xfId="0" applyFont="1" applyAlignment="1">
      <alignment wrapText="1"/>
    </xf>
    <xf numFmtId="0" fontId="19" fillId="2" borderId="8"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left" vertical="center" wrapText="1"/>
    </xf>
    <xf numFmtId="9" fontId="0" fillId="0" borderId="8" xfId="2"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xf numFmtId="0" fontId="15" fillId="0" borderId="37" xfId="0" applyFont="1" applyBorder="1" applyAlignment="1" applyProtection="1">
      <alignment horizontal="center" vertical="center"/>
      <protection locked="0"/>
    </xf>
    <xf numFmtId="0" fontId="15" fillId="0" borderId="38"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39" xfId="0" applyFont="1" applyBorder="1" applyAlignment="1" applyProtection="1">
      <alignment horizontal="center" vertical="center"/>
      <protection locked="0"/>
    </xf>
    <xf numFmtId="0" fontId="14" fillId="0" borderId="40" xfId="0" applyFont="1" applyBorder="1" applyAlignment="1" applyProtection="1">
      <alignment horizontal="center" vertical="center"/>
      <protection locked="0"/>
    </xf>
    <xf numFmtId="0" fontId="49" fillId="10" borderId="12" xfId="0" applyFont="1" applyFill="1" applyBorder="1" applyAlignment="1">
      <alignment horizontal="center" vertical="center"/>
    </xf>
    <xf numFmtId="0" fontId="49" fillId="10" borderId="1" xfId="0" applyFont="1" applyFill="1" applyBorder="1" applyAlignment="1">
      <alignment horizontal="center" vertical="center"/>
    </xf>
    <xf numFmtId="0" fontId="49" fillId="10" borderId="8" xfId="0" applyFont="1" applyFill="1" applyBorder="1" applyAlignment="1">
      <alignment horizontal="center" vertical="center"/>
    </xf>
    <xf numFmtId="0" fontId="30" fillId="10" borderId="30" xfId="0" applyFont="1" applyFill="1" applyBorder="1" applyAlignment="1">
      <alignment horizontal="center" vertical="top" wrapText="1"/>
    </xf>
    <xf numFmtId="0" fontId="30" fillId="10" borderId="30" xfId="0" applyFont="1" applyFill="1" applyBorder="1" applyAlignment="1">
      <alignment horizontal="center" vertical="top"/>
    </xf>
    <xf numFmtId="0" fontId="30" fillId="10" borderId="31" xfId="0" applyFont="1" applyFill="1" applyBorder="1" applyAlignment="1">
      <alignment horizontal="center" vertical="top" wrapText="1"/>
    </xf>
    <xf numFmtId="0" fontId="25" fillId="10" borderId="24" xfId="0" applyFont="1" applyFill="1" applyBorder="1" applyAlignment="1">
      <alignment horizontal="left" vertical="center" wrapText="1"/>
    </xf>
    <xf numFmtId="0" fontId="25" fillId="10" borderId="11" xfId="0" applyFont="1" applyFill="1" applyBorder="1" applyAlignment="1">
      <alignment horizontal="left" vertical="center" wrapText="1"/>
    </xf>
    <xf numFmtId="0" fontId="0" fillId="0" borderId="42" xfId="0" applyBorder="1"/>
    <xf numFmtId="0" fontId="25" fillId="10" borderId="43" xfId="0" applyFont="1" applyFill="1" applyBorder="1" applyAlignment="1">
      <alignment horizontal="left" vertical="center" wrapText="1"/>
    </xf>
    <xf numFmtId="0" fontId="25" fillId="10" borderId="44" xfId="0" applyFont="1" applyFill="1" applyBorder="1" applyAlignment="1">
      <alignment horizontal="left" vertical="center" wrapText="1"/>
    </xf>
    <xf numFmtId="0" fontId="51" fillId="10" borderId="44" xfId="0" applyFont="1" applyFill="1" applyBorder="1" applyAlignment="1">
      <alignment horizontal="center" vertical="center" wrapText="1"/>
    </xf>
    <xf numFmtId="0" fontId="30" fillId="10" borderId="47" xfId="0" applyFont="1" applyFill="1" applyBorder="1" applyAlignment="1">
      <alignment horizontal="center" vertical="center" wrapText="1"/>
    </xf>
    <xf numFmtId="0" fontId="51" fillId="10" borderId="24" xfId="0" applyFont="1" applyFill="1" applyBorder="1" applyAlignment="1">
      <alignment horizontal="center" vertical="center" wrapText="1"/>
    </xf>
    <xf numFmtId="0" fontId="0" fillId="0" borderId="52" xfId="0" applyBorder="1"/>
    <xf numFmtId="0" fontId="14" fillId="0" borderId="53" xfId="0" applyFont="1" applyBorder="1" applyAlignment="1" applyProtection="1">
      <alignment horizontal="center" vertical="center"/>
      <protection locked="0"/>
    </xf>
    <xf numFmtId="0" fontId="51" fillId="10" borderId="22" xfId="0" applyFont="1" applyFill="1" applyBorder="1" applyAlignment="1">
      <alignment horizontal="center" vertical="top" wrapText="1"/>
    </xf>
    <xf numFmtId="0" fontId="20" fillId="0" borderId="48" xfId="0" applyFont="1" applyBorder="1" applyAlignment="1" applyProtection="1">
      <alignment horizontal="center" vertical="center" wrapText="1"/>
      <protection locked="0"/>
    </xf>
    <xf numFmtId="0" fontId="51" fillId="10" borderId="54" xfId="0" applyFont="1" applyFill="1" applyBorder="1" applyAlignment="1">
      <alignment horizontal="center" vertical="top" wrapText="1"/>
    </xf>
    <xf numFmtId="0" fontId="20" fillId="0" borderId="25" xfId="0" applyFont="1" applyBorder="1" applyAlignment="1" applyProtection="1">
      <alignment horizontal="center" vertical="center" wrapText="1"/>
      <protection locked="0"/>
    </xf>
    <xf numFmtId="0" fontId="51" fillId="10" borderId="53" xfId="0" applyFont="1" applyFill="1" applyBorder="1" applyAlignment="1">
      <alignment horizontal="center" vertical="top" wrapText="1"/>
    </xf>
    <xf numFmtId="0" fontId="30" fillId="10" borderId="8" xfId="0" applyFont="1" applyFill="1" applyBorder="1" applyAlignment="1">
      <alignment vertical="top" wrapText="1"/>
    </xf>
    <xf numFmtId="0" fontId="30" fillId="10" borderId="10" xfId="0" applyFont="1" applyFill="1" applyBorder="1" applyAlignment="1">
      <alignment vertical="top" wrapText="1"/>
    </xf>
    <xf numFmtId="0" fontId="30" fillId="10" borderId="10" xfId="0" applyFont="1" applyFill="1" applyBorder="1" applyAlignment="1">
      <alignment horizontal="left" vertical="top" wrapText="1"/>
    </xf>
    <xf numFmtId="0" fontId="30" fillId="10" borderId="9" xfId="0" applyFont="1" applyFill="1" applyBorder="1" applyAlignment="1">
      <alignment vertical="top" wrapText="1"/>
    </xf>
    <xf numFmtId="0" fontId="30" fillId="10" borderId="24" xfId="0" applyFont="1" applyFill="1" applyBorder="1" applyAlignment="1">
      <alignment horizontal="center" vertical="top" wrapText="1"/>
    </xf>
    <xf numFmtId="0" fontId="15" fillId="0" borderId="37" xfId="0" applyFont="1" applyBorder="1" applyAlignment="1" applyProtection="1">
      <alignment vertical="top" wrapText="1"/>
      <protection locked="0"/>
    </xf>
    <xf numFmtId="0" fontId="14" fillId="0" borderId="6" xfId="0" applyFont="1" applyBorder="1" applyAlignment="1">
      <alignment horizontal="center" vertical="center"/>
    </xf>
    <xf numFmtId="0" fontId="15" fillId="0" borderId="38" xfId="0" applyFont="1" applyBorder="1" applyAlignment="1" applyProtection="1">
      <alignment vertical="top" wrapText="1"/>
      <protection locked="0"/>
    </xf>
    <xf numFmtId="0" fontId="14" fillId="0" borderId="55" xfId="0" applyFont="1" applyBorder="1" applyAlignment="1" applyProtection="1">
      <alignment horizontal="center" vertical="center"/>
      <protection locked="0"/>
    </xf>
    <xf numFmtId="0" fontId="15" fillId="0" borderId="56" xfId="0" applyFont="1" applyBorder="1" applyAlignment="1" applyProtection="1">
      <alignment vertical="top" wrapText="1"/>
      <protection locked="0"/>
    </xf>
    <xf numFmtId="0" fontId="14" fillId="0" borderId="57" xfId="0" applyFont="1" applyBorder="1" applyAlignment="1" applyProtection="1">
      <alignment horizontal="center" vertical="center"/>
      <protection locked="0"/>
    </xf>
    <xf numFmtId="0" fontId="15" fillId="0" borderId="58" xfId="0" applyFont="1" applyBorder="1" applyAlignment="1" applyProtection="1">
      <alignment vertical="top" wrapText="1"/>
      <protection locked="0"/>
    </xf>
    <xf numFmtId="0" fontId="14" fillId="0" borderId="59" xfId="0" applyFont="1" applyBorder="1" applyAlignment="1" applyProtection="1">
      <alignment horizontal="center" vertical="center"/>
      <protection locked="0"/>
    </xf>
    <xf numFmtId="0" fontId="14" fillId="0" borderId="34" xfId="0" applyFont="1" applyBorder="1" applyAlignment="1">
      <alignment horizontal="center" vertical="center"/>
    </xf>
    <xf numFmtId="0" fontId="19" fillId="13" borderId="22" xfId="0" applyFont="1" applyFill="1" applyBorder="1" applyAlignment="1">
      <alignment horizontal="center" vertical="center" wrapText="1"/>
    </xf>
    <xf numFmtId="0" fontId="19" fillId="13" borderId="41" xfId="0" applyFont="1" applyFill="1" applyBorder="1" applyAlignment="1" applyProtection="1">
      <alignment horizontal="center" vertical="center" wrapText="1"/>
      <protection locked="0"/>
    </xf>
    <xf numFmtId="14" fontId="15" fillId="0" borderId="0" xfId="0" applyNumberFormat="1" applyFont="1" applyAlignment="1" applyProtection="1">
      <alignment wrapText="1"/>
      <protection locked="0"/>
    </xf>
    <xf numFmtId="9" fontId="39" fillId="0" borderId="9" xfId="2" applyFont="1" applyBorder="1" applyProtection="1">
      <protection locked="0"/>
    </xf>
    <xf numFmtId="0" fontId="19" fillId="4" borderId="30" xfId="0" applyFont="1" applyFill="1" applyBorder="1" applyAlignment="1" applyProtection="1">
      <alignment vertical="center"/>
      <protection locked="0"/>
    </xf>
    <xf numFmtId="0" fontId="17" fillId="0" borderId="2" xfId="0" applyFont="1" applyBorder="1" applyAlignment="1">
      <alignment horizontal="center"/>
    </xf>
    <xf numFmtId="0" fontId="38" fillId="2" borderId="29" xfId="0" applyFont="1" applyFill="1" applyBorder="1" applyAlignment="1">
      <alignment horizontal="center" vertical="center" wrapText="1"/>
    </xf>
    <xf numFmtId="0" fontId="38" fillId="2" borderId="6" xfId="0" applyFont="1" applyFill="1" applyBorder="1" applyAlignment="1">
      <alignment horizontal="left" vertical="center" wrapText="1"/>
    </xf>
    <xf numFmtId="0" fontId="38" fillId="2" borderId="29" xfId="0" applyFont="1" applyFill="1" applyBorder="1" applyAlignment="1">
      <alignment horizontal="left" vertical="center"/>
    </xf>
    <xf numFmtId="0" fontId="15" fillId="0" borderId="60" xfId="0" applyFont="1" applyBorder="1" applyAlignment="1">
      <alignment vertical="top" wrapText="1"/>
    </xf>
    <xf numFmtId="0" fontId="15" fillId="0" borderId="61" xfId="0" applyFont="1" applyBorder="1" applyAlignment="1">
      <alignment vertical="top" wrapText="1"/>
    </xf>
    <xf numFmtId="0" fontId="15" fillId="0" borderId="62" xfId="0" applyFont="1" applyBorder="1" applyAlignment="1">
      <alignment vertical="top" wrapText="1"/>
    </xf>
    <xf numFmtId="0" fontId="15" fillId="0" borderId="63" xfId="0" applyFont="1" applyBorder="1" applyAlignment="1">
      <alignment vertical="top" wrapText="1"/>
    </xf>
    <xf numFmtId="0" fontId="38" fillId="2" borderId="64" xfId="0" applyFont="1" applyFill="1" applyBorder="1" applyAlignment="1">
      <alignment horizontal="left" vertical="center" wrapText="1"/>
    </xf>
    <xf numFmtId="0" fontId="15" fillId="0" borderId="6" xfId="0" applyFont="1" applyBorder="1" applyAlignment="1" applyProtection="1">
      <alignment horizontal="left" vertical="top" wrapText="1" shrinkToFit="1"/>
      <protection locked="0"/>
    </xf>
    <xf numFmtId="0" fontId="0" fillId="0" borderId="0" xfId="0" applyAlignment="1">
      <alignment horizontal="left" vertical="top"/>
    </xf>
    <xf numFmtId="0" fontId="27" fillId="0" borderId="0" xfId="0" applyFont="1" applyAlignment="1">
      <alignment wrapText="1"/>
    </xf>
    <xf numFmtId="0" fontId="55" fillId="0" borderId="0" xfId="0" applyFont="1"/>
    <xf numFmtId="0" fontId="57" fillId="0" borderId="0" xfId="0" applyFont="1" applyAlignment="1">
      <alignment wrapText="1"/>
    </xf>
    <xf numFmtId="0" fontId="40" fillId="0" borderId="0" xfId="0" applyFont="1"/>
    <xf numFmtId="0" fontId="59" fillId="0" borderId="0" xfId="0" applyFont="1"/>
    <xf numFmtId="0" fontId="61" fillId="0" borderId="0" xfId="0" applyFont="1"/>
    <xf numFmtId="0" fontId="58" fillId="0" borderId="0" xfId="0" applyFont="1" applyAlignment="1">
      <alignment vertical="top" wrapText="1"/>
    </xf>
    <xf numFmtId="0" fontId="58" fillId="0" borderId="0" xfId="0" applyFont="1" applyAlignment="1">
      <alignment wrapText="1"/>
    </xf>
    <xf numFmtId="0" fontId="38" fillId="2" borderId="29" xfId="0" applyFont="1" applyFill="1" applyBorder="1" applyAlignment="1">
      <alignment horizontal="left" vertical="center" wrapText="1"/>
    </xf>
    <xf numFmtId="0" fontId="32" fillId="9" borderId="104" xfId="1" applyFont="1" applyFill="1" applyBorder="1" applyAlignment="1" applyProtection="1">
      <alignment horizontal="center" vertical="center"/>
      <protection locked="0"/>
    </xf>
    <xf numFmtId="0" fontId="32" fillId="9" borderId="102" xfId="1" applyFont="1" applyFill="1" applyBorder="1" applyAlignment="1" applyProtection="1">
      <alignment horizontal="left" vertical="center"/>
      <protection locked="0"/>
    </xf>
    <xf numFmtId="14" fontId="32" fillId="9" borderId="103" xfId="1" applyNumberFormat="1" applyFont="1" applyFill="1" applyBorder="1" applyAlignment="1" applyProtection="1">
      <alignment horizontal="center"/>
      <protection locked="0"/>
    </xf>
    <xf numFmtId="1" fontId="32" fillId="9" borderId="103" xfId="1" applyNumberFormat="1" applyFont="1" applyFill="1" applyBorder="1" applyAlignment="1" applyProtection="1">
      <alignment horizontal="center"/>
      <protection locked="0"/>
    </xf>
    <xf numFmtId="0" fontId="2" fillId="9" borderId="117" xfId="0" applyFont="1" applyFill="1" applyBorder="1" applyAlignment="1" applyProtection="1">
      <alignment vertical="top" wrapText="1"/>
      <protection locked="0"/>
    </xf>
    <xf numFmtId="0" fontId="32" fillId="9" borderId="115" xfId="1" applyFont="1" applyFill="1" applyBorder="1" applyAlignment="1" applyProtection="1">
      <alignment horizontal="center"/>
      <protection locked="0"/>
    </xf>
    <xf numFmtId="0" fontId="32" fillId="9" borderId="119" xfId="1" applyFont="1" applyFill="1" applyBorder="1" applyAlignment="1" applyProtection="1">
      <alignment horizontal="center"/>
      <protection locked="0"/>
    </xf>
    <xf numFmtId="0" fontId="41" fillId="12" borderId="119" xfId="0" applyFont="1" applyFill="1" applyBorder="1" applyAlignment="1" applyProtection="1">
      <alignment horizontal="left" vertical="center" wrapText="1"/>
      <protection locked="0"/>
    </xf>
    <xf numFmtId="49" fontId="41" fillId="12" borderId="119" xfId="0" applyNumberFormat="1" applyFont="1" applyFill="1" applyBorder="1" applyAlignment="1" applyProtection="1">
      <alignment horizontal="left" vertical="center" wrapText="1"/>
      <protection locked="0"/>
    </xf>
    <xf numFmtId="0" fontId="41" fillId="12" borderId="119" xfId="3" applyFont="1" applyFill="1" applyBorder="1" applyAlignment="1" applyProtection="1">
      <alignment horizontal="left" vertical="center" wrapText="1"/>
      <protection locked="0"/>
    </xf>
    <xf numFmtId="0" fontId="41" fillId="12" borderId="111" xfId="0" applyFont="1" applyFill="1" applyBorder="1" applyAlignment="1" applyProtection="1">
      <alignment horizontal="left" vertical="center" wrapText="1"/>
      <protection locked="0"/>
    </xf>
    <xf numFmtId="49" fontId="41" fillId="12" borderId="111" xfId="0" applyNumberFormat="1" applyFont="1" applyFill="1" applyBorder="1" applyAlignment="1" applyProtection="1">
      <alignment horizontal="left" vertical="center" wrapText="1"/>
      <protection locked="0"/>
    </xf>
    <xf numFmtId="0" fontId="32" fillId="9" borderId="163" xfId="1" applyFont="1" applyFill="1" applyBorder="1" applyAlignment="1" applyProtection="1">
      <alignment horizontal="center" vertical="center"/>
      <protection locked="0"/>
    </xf>
    <xf numFmtId="0" fontId="32" fillId="9" borderId="164" xfId="1" applyFont="1" applyFill="1" applyBorder="1" applyAlignment="1" applyProtection="1">
      <alignment horizontal="center" vertical="center"/>
      <protection locked="0"/>
    </xf>
    <xf numFmtId="0" fontId="32" fillId="9" borderId="164" xfId="1" applyFont="1" applyFill="1" applyBorder="1" applyAlignment="1" applyProtection="1">
      <alignment horizontal="center" vertical="center" wrapText="1"/>
      <protection locked="0"/>
    </xf>
    <xf numFmtId="0" fontId="32" fillId="9" borderId="165" xfId="1" applyFont="1" applyFill="1" applyBorder="1" applyAlignment="1" applyProtection="1">
      <alignment horizontal="center" vertical="center"/>
      <protection locked="0"/>
    </xf>
    <xf numFmtId="0" fontId="32" fillId="9" borderId="170" xfId="1" applyFont="1" applyFill="1" applyBorder="1" applyAlignment="1" applyProtection="1">
      <alignment horizontal="left" vertical="center"/>
      <protection locked="0"/>
    </xf>
    <xf numFmtId="0" fontId="32" fillId="9" borderId="0" xfId="1" applyFont="1" applyFill="1" applyAlignment="1" applyProtection="1">
      <alignment horizontal="center"/>
      <protection locked="0"/>
    </xf>
    <xf numFmtId="0" fontId="3" fillId="9" borderId="109" xfId="0" applyFont="1" applyFill="1" applyBorder="1" applyAlignment="1" applyProtection="1">
      <alignment horizontal="right" vertical="center" wrapText="1"/>
      <protection locked="0"/>
    </xf>
    <xf numFmtId="0" fontId="7" fillId="8" borderId="109" xfId="0" applyFont="1" applyFill="1" applyBorder="1" applyAlignment="1" applyProtection="1">
      <alignment horizontal="left" vertical="top" wrapText="1" shrinkToFit="1"/>
      <protection locked="0"/>
    </xf>
    <xf numFmtId="0" fontId="16" fillId="9" borderId="123" xfId="0" applyFont="1" applyFill="1" applyBorder="1" applyAlignment="1" applyProtection="1">
      <alignment vertical="top" wrapText="1"/>
      <protection locked="0"/>
    </xf>
    <xf numFmtId="0" fontId="16" fillId="9" borderId="178" xfId="0" applyFont="1" applyFill="1" applyBorder="1" applyAlignment="1" applyProtection="1">
      <alignment vertical="top" wrapText="1"/>
      <protection locked="0"/>
    </xf>
    <xf numFmtId="0" fontId="32" fillId="9" borderId="115" xfId="1" applyFont="1" applyFill="1" applyBorder="1" applyAlignment="1" applyProtection="1">
      <alignment horizontal="center" vertical="center"/>
      <protection locked="0"/>
    </xf>
    <xf numFmtId="0" fontId="32" fillId="9" borderId="119" xfId="1" applyFont="1" applyFill="1" applyBorder="1" applyAlignment="1" applyProtection="1">
      <alignment horizontal="center" vertical="center"/>
      <protection locked="0"/>
    </xf>
    <xf numFmtId="0" fontId="32" fillId="9" borderId="119" xfId="1" applyFont="1" applyFill="1" applyBorder="1" applyAlignment="1" applyProtection="1">
      <alignment horizontal="center" vertical="center" wrapText="1"/>
      <protection locked="0"/>
    </xf>
    <xf numFmtId="0" fontId="32" fillId="9" borderId="117" xfId="1" applyFont="1" applyFill="1" applyBorder="1" applyAlignment="1" applyProtection="1">
      <alignment horizontal="left" vertical="center"/>
      <protection locked="0"/>
    </xf>
    <xf numFmtId="0" fontId="32" fillId="9" borderId="106" xfId="1" applyFont="1" applyFill="1" applyBorder="1" applyAlignment="1" applyProtection="1">
      <alignment horizontal="left" vertical="center"/>
      <protection locked="0"/>
    </xf>
    <xf numFmtId="0" fontId="1" fillId="9" borderId="117" xfId="0" applyFont="1" applyFill="1" applyBorder="1" applyAlignment="1" applyProtection="1">
      <alignment vertical="top" wrapText="1"/>
      <protection locked="0"/>
    </xf>
    <xf numFmtId="0" fontId="0" fillId="0" borderId="91" xfId="0" applyBorder="1" applyProtection="1">
      <protection locked="0"/>
    </xf>
    <xf numFmtId="0" fontId="16" fillId="8" borderId="0" xfId="0" applyFont="1" applyFill="1" applyAlignment="1" applyProtection="1">
      <alignment horizontal="left" vertical="center" wrapText="1"/>
      <protection locked="0"/>
    </xf>
    <xf numFmtId="0" fontId="0" fillId="0" borderId="0" xfId="0" applyAlignment="1" applyProtection="1">
      <alignment vertical="center"/>
      <protection locked="0"/>
    </xf>
    <xf numFmtId="0" fontId="2" fillId="9" borderId="117" xfId="0" applyFont="1" applyFill="1" applyBorder="1" applyAlignment="1" applyProtection="1">
      <alignment horizontal="left" vertical="top" wrapText="1"/>
      <protection locked="0"/>
    </xf>
    <xf numFmtId="0" fontId="31" fillId="0" borderId="0" xfId="0" applyFont="1" applyProtection="1">
      <protection locked="0"/>
    </xf>
    <xf numFmtId="0" fontId="31" fillId="0" borderId="0" xfId="0" applyFont="1" applyAlignment="1" applyProtection="1">
      <alignment horizontal="left"/>
      <protection locked="0"/>
    </xf>
    <xf numFmtId="14" fontId="31" fillId="0" borderId="0" xfId="0" applyNumberFormat="1" applyFont="1" applyAlignment="1" applyProtection="1">
      <alignment horizontal="left"/>
      <protection locked="0"/>
    </xf>
    <xf numFmtId="0" fontId="16" fillId="12" borderId="109" xfId="0" applyFont="1" applyFill="1" applyBorder="1" applyAlignment="1" applyProtection="1">
      <alignment horizontal="left" vertical="center" wrapText="1"/>
      <protection locked="0"/>
    </xf>
    <xf numFmtId="14" fontId="16" fillId="12" borderId="109" xfId="0" applyNumberFormat="1" applyFont="1" applyFill="1" applyBorder="1" applyAlignment="1" applyProtection="1">
      <alignment horizontal="left" vertical="center" wrapText="1"/>
      <protection locked="0"/>
    </xf>
    <xf numFmtId="0" fontId="41" fillId="12" borderId="109" xfId="3" applyNumberFormat="1" applyFont="1" applyFill="1" applyBorder="1" applyAlignment="1" applyProtection="1">
      <alignment horizontal="left" vertical="center" wrapText="1"/>
      <protection locked="0"/>
    </xf>
    <xf numFmtId="49" fontId="1" fillId="12" borderId="109" xfId="3" applyNumberFormat="1" applyFont="1" applyFill="1" applyBorder="1" applyAlignment="1" applyProtection="1">
      <alignment horizontal="left" vertical="center" wrapText="1"/>
      <protection locked="0"/>
    </xf>
    <xf numFmtId="49" fontId="16" fillId="12" borderId="109" xfId="0" applyNumberFormat="1" applyFont="1" applyFill="1" applyBorder="1" applyAlignment="1" applyProtection="1">
      <alignment horizontal="left" vertical="center" wrapText="1"/>
      <protection locked="0"/>
    </xf>
    <xf numFmtId="0" fontId="0" fillId="0" borderId="83" xfId="0" applyBorder="1"/>
    <xf numFmtId="0" fontId="0" fillId="0" borderId="86" xfId="0" applyBorder="1"/>
    <xf numFmtId="0" fontId="0" fillId="0" borderId="105" xfId="0" applyBorder="1" applyAlignment="1">
      <alignment horizontal="left"/>
    </xf>
    <xf numFmtId="0" fontId="0" fillId="0" borderId="90" xfId="0" applyBorder="1"/>
    <xf numFmtId="0" fontId="0" fillId="0" borderId="114" xfId="0" applyBorder="1"/>
    <xf numFmtId="0" fontId="0" fillId="0" borderId="157" xfId="0" applyBorder="1"/>
    <xf numFmtId="0" fontId="16" fillId="8" borderId="123" xfId="0" applyFont="1" applyFill="1" applyBorder="1" applyAlignment="1">
      <alignment vertical="center" wrapText="1"/>
    </xf>
    <xf numFmtId="0" fontId="0" fillId="0" borderId="159" xfId="0" applyBorder="1"/>
    <xf numFmtId="0" fontId="16" fillId="8" borderId="109" xfId="0" applyFont="1" applyFill="1" applyBorder="1" applyAlignment="1">
      <alignment vertical="center" wrapText="1"/>
    </xf>
    <xf numFmtId="0" fontId="0" fillId="0" borderId="91" xfId="0" applyBorder="1"/>
    <xf numFmtId="0" fontId="0" fillId="0" borderId="146" xfId="0" applyBorder="1"/>
    <xf numFmtId="0" fontId="0" fillId="0" borderId="99" xfId="0" applyBorder="1" applyAlignment="1">
      <alignment horizontal="left"/>
    </xf>
    <xf numFmtId="0" fontId="0" fillId="0" borderId="155" xfId="0" applyBorder="1"/>
    <xf numFmtId="0" fontId="26" fillId="10" borderId="89" xfId="0" applyFont="1" applyFill="1" applyBorder="1" applyAlignment="1">
      <alignment vertical="center" wrapText="1"/>
    </xf>
    <xf numFmtId="0" fontId="0" fillId="0" borderId="100" xfId="0" applyBorder="1" applyAlignment="1">
      <alignment horizontal="left"/>
    </xf>
    <xf numFmtId="0" fontId="0" fillId="0" borderId="158" xfId="0" applyBorder="1"/>
    <xf numFmtId="0" fontId="0" fillId="0" borderId="95" xfId="0" applyBorder="1"/>
    <xf numFmtId="0" fontId="0" fillId="0" borderId="156" xfId="0" applyBorder="1"/>
    <xf numFmtId="0" fontId="0" fillId="0" borderId="0" xfId="0" applyAlignment="1">
      <alignment horizontal="left"/>
    </xf>
    <xf numFmtId="0" fontId="0" fillId="0" borderId="154" xfId="0" applyBorder="1"/>
    <xf numFmtId="0" fontId="0" fillId="0" borderId="132" xfId="0" applyBorder="1"/>
    <xf numFmtId="0" fontId="0" fillId="0" borderId="147" xfId="0" applyBorder="1" applyAlignment="1">
      <alignment horizontal="left"/>
    </xf>
    <xf numFmtId="0" fontId="0" fillId="0" borderId="143" xfId="0" applyBorder="1" applyAlignment="1">
      <alignment horizontal="left"/>
    </xf>
    <xf numFmtId="0" fontId="26" fillId="10" borderId="89" xfId="0" applyFont="1" applyFill="1" applyBorder="1" applyAlignment="1">
      <alignment vertical="top" wrapText="1"/>
    </xf>
    <xf numFmtId="0" fontId="0" fillId="0" borderId="142" xfId="0" applyBorder="1"/>
    <xf numFmtId="14" fontId="43" fillId="2" borderId="0" xfId="0" applyNumberFormat="1" applyFont="1" applyFill="1" applyAlignment="1">
      <alignment horizontal="right"/>
    </xf>
    <xf numFmtId="0" fontId="0" fillId="0" borderId="153" xfId="0" applyBorder="1"/>
    <xf numFmtId="0" fontId="0" fillId="8" borderId="99" xfId="0" applyFill="1" applyBorder="1"/>
    <xf numFmtId="0" fontId="0" fillId="8" borderId="86" xfId="0" applyFill="1" applyBorder="1"/>
    <xf numFmtId="0" fontId="0" fillId="8" borderId="142" xfId="0" applyFill="1" applyBorder="1"/>
    <xf numFmtId="0" fontId="67" fillId="8" borderId="90" xfId="0" applyFont="1" applyFill="1" applyBorder="1"/>
    <xf numFmtId="0" fontId="0" fillId="8" borderId="161" xfId="0" applyFill="1" applyBorder="1"/>
    <xf numFmtId="0" fontId="0" fillId="8" borderId="91" xfId="0" applyFill="1" applyBorder="1"/>
    <xf numFmtId="0" fontId="2" fillId="6" borderId="91" xfId="0" applyFont="1" applyFill="1" applyBorder="1"/>
    <xf numFmtId="0" fontId="17" fillId="6" borderId="91" xfId="0" applyFont="1" applyFill="1" applyBorder="1"/>
    <xf numFmtId="0" fontId="2" fillId="8" borderId="104" xfId="0" applyFont="1" applyFill="1" applyBorder="1"/>
    <xf numFmtId="0" fontId="2" fillId="8" borderId="0" xfId="0" applyFont="1" applyFill="1"/>
    <xf numFmtId="0" fontId="0" fillId="8" borderId="90" xfId="0" applyFill="1" applyBorder="1"/>
    <xf numFmtId="0" fontId="0" fillId="8" borderId="160" xfId="0" applyFill="1" applyBorder="1"/>
    <xf numFmtId="0" fontId="16" fillId="8" borderId="0" xfId="0" applyFont="1" applyFill="1" applyAlignment="1">
      <alignment horizontal="left" vertical="center" wrapText="1"/>
    </xf>
    <xf numFmtId="0" fontId="2" fillId="0" borderId="185" xfId="0" applyFont="1" applyBorder="1"/>
    <xf numFmtId="0" fontId="2" fillId="0" borderId="0" xfId="0" applyFont="1"/>
    <xf numFmtId="0" fontId="2" fillId="0" borderId="134" xfId="0" applyFont="1" applyBorder="1" applyAlignment="1">
      <alignment vertical="top" wrapText="1"/>
    </xf>
    <xf numFmtId="0" fontId="29" fillId="8" borderId="0" xfId="0" applyFont="1" applyFill="1" applyAlignment="1">
      <alignment vertical="top" wrapText="1"/>
    </xf>
    <xf numFmtId="0" fontId="29" fillId="8" borderId="125" xfId="0" applyFont="1" applyFill="1" applyBorder="1" applyAlignment="1">
      <alignment vertical="top" wrapText="1"/>
    </xf>
    <xf numFmtId="0" fontId="0" fillId="8" borderId="116" xfId="0" applyFill="1" applyBorder="1"/>
    <xf numFmtId="0" fontId="67" fillId="8" borderId="116" xfId="0" applyFont="1" applyFill="1" applyBorder="1"/>
    <xf numFmtId="0" fontId="0" fillId="8" borderId="91" xfId="0" applyFill="1" applyBorder="1" applyAlignment="1">
      <alignment vertical="center"/>
    </xf>
    <xf numFmtId="0" fontId="67" fillId="8" borderId="90" xfId="0" applyFont="1" applyFill="1" applyBorder="1" applyAlignment="1">
      <alignment vertical="center"/>
    </xf>
    <xf numFmtId="0" fontId="2" fillId="0" borderId="118" xfId="0" applyFont="1" applyBorder="1" applyAlignment="1">
      <alignment vertical="top" wrapText="1"/>
    </xf>
    <xf numFmtId="0" fontId="11" fillId="8" borderId="0" xfId="0" applyFont="1" applyFill="1" applyAlignment="1">
      <alignment vertical="center"/>
    </xf>
    <xf numFmtId="0" fontId="2" fillId="8" borderId="0" xfId="0" applyFont="1" applyFill="1" applyAlignment="1">
      <alignment vertical="top" wrapText="1"/>
    </xf>
    <xf numFmtId="0" fontId="16" fillId="8" borderId="0" xfId="0" applyFont="1" applyFill="1" applyAlignment="1">
      <alignment vertical="top" wrapText="1"/>
    </xf>
    <xf numFmtId="0" fontId="16" fillId="0" borderId="118" xfId="0" applyFont="1" applyBorder="1" applyAlignment="1">
      <alignment vertical="top" wrapText="1"/>
    </xf>
    <xf numFmtId="0" fontId="16" fillId="8" borderId="108" xfId="0" applyFont="1" applyFill="1" applyBorder="1" applyAlignment="1">
      <alignment horizontal="left" vertical="center" wrapText="1"/>
    </xf>
    <xf numFmtId="0" fontId="2" fillId="0" borderId="118" xfId="0" applyFont="1" applyBorder="1"/>
    <xf numFmtId="0" fontId="2" fillId="8" borderId="108" xfId="0" applyFont="1" applyFill="1" applyBorder="1"/>
    <xf numFmtId="0" fontId="2" fillId="8" borderId="115" xfId="0" applyFont="1" applyFill="1" applyBorder="1"/>
    <xf numFmtId="0" fontId="16" fillId="8" borderId="116" xfId="0" applyFont="1" applyFill="1" applyBorder="1" applyAlignment="1">
      <alignment horizontal="left" vertical="center" wrapText="1"/>
    </xf>
    <xf numFmtId="0" fontId="16" fillId="8" borderId="115" xfId="0" applyFont="1" applyFill="1" applyBorder="1" applyAlignment="1">
      <alignment vertical="center" wrapText="1"/>
    </xf>
    <xf numFmtId="0" fontId="16" fillId="8" borderId="125" xfId="0" applyFont="1" applyFill="1" applyBorder="1" applyAlignment="1">
      <alignment vertical="center" wrapText="1"/>
    </xf>
    <xf numFmtId="0" fontId="16" fillId="8" borderId="0" xfId="0" applyFont="1" applyFill="1" applyAlignment="1">
      <alignment vertical="center" wrapText="1"/>
    </xf>
    <xf numFmtId="0" fontId="16" fillId="8" borderId="160" xfId="0" applyFont="1" applyFill="1" applyBorder="1" applyAlignment="1">
      <alignment vertical="center" wrapText="1"/>
    </xf>
    <xf numFmtId="0" fontId="16" fillId="8" borderId="135" xfId="0" applyFont="1" applyFill="1" applyBorder="1" applyAlignment="1">
      <alignment horizontal="left" vertical="center" wrapText="1"/>
    </xf>
    <xf numFmtId="0" fontId="2" fillId="8" borderId="117" xfId="0" applyFont="1" applyFill="1" applyBorder="1"/>
    <xf numFmtId="0" fontId="2" fillId="8" borderId="118" xfId="0" applyFont="1" applyFill="1" applyBorder="1"/>
    <xf numFmtId="0" fontId="2" fillId="0" borderId="114" xfId="0" applyFont="1" applyBorder="1"/>
    <xf numFmtId="0" fontId="2" fillId="0" borderId="116" xfId="0" applyFont="1" applyBorder="1"/>
    <xf numFmtId="0" fontId="17" fillId="0" borderId="114" xfId="0" applyFont="1" applyBorder="1"/>
    <xf numFmtId="0" fontId="2" fillId="0" borderId="115" xfId="0" applyFont="1" applyBorder="1"/>
    <xf numFmtId="0" fontId="41" fillId="0" borderId="112" xfId="0" applyFont="1" applyBorder="1" applyAlignment="1">
      <alignment vertical="center"/>
    </xf>
    <xf numFmtId="0" fontId="41" fillId="0" borderId="114" xfId="0" applyFont="1" applyBorder="1" applyAlignment="1">
      <alignment vertical="center"/>
    </xf>
    <xf numFmtId="0" fontId="0" fillId="8" borderId="132" xfId="0" applyFill="1" applyBorder="1"/>
    <xf numFmtId="41" fontId="28" fillId="19" borderId="100" xfId="0" applyNumberFormat="1" applyFont="1" applyFill="1" applyBorder="1" applyAlignment="1">
      <alignment horizontal="left" vertical="top"/>
    </xf>
    <xf numFmtId="0" fontId="0" fillId="19" borderId="100" xfId="0" applyFill="1" applyBorder="1"/>
    <xf numFmtId="0" fontId="0" fillId="8" borderId="133" xfId="0" applyFill="1" applyBorder="1"/>
    <xf numFmtId="0" fontId="45" fillId="10" borderId="96" xfId="1" applyFont="1" applyFill="1" applyBorder="1" applyAlignment="1">
      <alignment vertical="center"/>
    </xf>
    <xf numFmtId="0" fontId="33" fillId="10" borderId="98" xfId="1" applyFont="1" applyFill="1" applyBorder="1"/>
    <xf numFmtId="0" fontId="0" fillId="8" borderId="108" xfId="0" applyFill="1" applyBorder="1"/>
    <xf numFmtId="0" fontId="0" fillId="8" borderId="115" xfId="0" applyFill="1" applyBorder="1"/>
    <xf numFmtId="41" fontId="28" fillId="19" borderId="100" xfId="0" applyNumberFormat="1" applyFont="1" applyFill="1" applyBorder="1" applyAlignment="1">
      <alignment vertical="top"/>
    </xf>
    <xf numFmtId="0" fontId="0" fillId="0" borderId="152" xfId="0" applyBorder="1"/>
    <xf numFmtId="0" fontId="65" fillId="0" borderId="151" xfId="0" applyFont="1" applyBorder="1" applyAlignment="1">
      <alignment vertical="center"/>
    </xf>
    <xf numFmtId="0" fontId="73" fillId="0" borderId="146" xfId="0" applyFont="1" applyBorder="1" applyAlignment="1">
      <alignment horizontal="left" vertical="center" indent="4"/>
    </xf>
    <xf numFmtId="0" fontId="2" fillId="0" borderId="95" xfId="0" applyFont="1" applyBorder="1"/>
    <xf numFmtId="0" fontId="67" fillId="0" borderId="114" xfId="0" applyFont="1" applyBorder="1"/>
    <xf numFmtId="0" fontId="74" fillId="0" borderId="90" xfId="0" applyFont="1" applyBorder="1" applyAlignment="1">
      <alignment vertical="center"/>
    </xf>
    <xf numFmtId="0" fontId="2" fillId="0" borderId="146" xfId="0" applyFont="1" applyBorder="1"/>
    <xf numFmtId="0" fontId="2" fillId="0" borderId="0" xfId="0" applyFont="1" applyAlignment="1">
      <alignment vertical="top" wrapText="1"/>
    </xf>
    <xf numFmtId="0" fontId="2" fillId="0" borderId="95" xfId="0" applyFont="1" applyBorder="1" applyAlignment="1">
      <alignment vertical="top" wrapText="1"/>
    </xf>
    <xf numFmtId="0" fontId="2" fillId="8" borderId="108" xfId="1" applyFont="1" applyFill="1" applyBorder="1" applyAlignment="1">
      <alignment horizontal="left" vertical="top"/>
    </xf>
    <xf numFmtId="0" fontId="2" fillId="8" borderId="108" xfId="1" applyFont="1" applyFill="1" applyBorder="1" applyAlignment="1">
      <alignment horizontal="left"/>
    </xf>
    <xf numFmtId="0" fontId="73" fillId="0" borderId="144" xfId="0" applyFont="1" applyBorder="1" applyAlignment="1">
      <alignment horizontal="left" vertical="center" indent="4"/>
    </xf>
    <xf numFmtId="0" fontId="2" fillId="0" borderId="144" xfId="0" applyFont="1" applyBorder="1"/>
    <xf numFmtId="0" fontId="2" fillId="8" borderId="108" xfId="0" applyFont="1" applyFill="1" applyBorder="1" applyAlignment="1">
      <alignment vertical="center"/>
    </xf>
    <xf numFmtId="0" fontId="2" fillId="8" borderId="121" xfId="0" applyFont="1" applyFill="1" applyBorder="1"/>
    <xf numFmtId="0" fontId="2" fillId="8" borderId="120" xfId="0" applyFont="1" applyFill="1" applyBorder="1" applyAlignment="1">
      <alignment horizontal="left" vertical="center" indent="4"/>
    </xf>
    <xf numFmtId="0" fontId="2" fillId="8" borderId="108" xfId="0" applyFont="1" applyFill="1" applyBorder="1" applyAlignment="1">
      <alignment horizontal="left" vertical="center" indent="4"/>
    </xf>
    <xf numFmtId="0" fontId="2" fillId="8" borderId="112" xfId="0" applyFont="1" applyFill="1" applyBorder="1" applyAlignment="1">
      <alignment horizontal="left" vertical="center" indent="4"/>
    </xf>
    <xf numFmtId="0" fontId="2" fillId="8" borderId="122" xfId="0" applyFont="1" applyFill="1" applyBorder="1" applyAlignment="1">
      <alignment horizontal="left" vertical="top" indent="4"/>
    </xf>
    <xf numFmtId="0" fontId="0" fillId="0" borderId="143" xfId="0" applyBorder="1"/>
    <xf numFmtId="0" fontId="0" fillId="0" borderId="105" xfId="0" applyBorder="1"/>
    <xf numFmtId="0" fontId="0" fillId="0" borderId="85" xfId="0" applyBorder="1"/>
    <xf numFmtId="0" fontId="16" fillId="0" borderId="123" xfId="0" applyFont="1" applyBorder="1" applyAlignment="1">
      <alignment vertical="center" wrapText="1"/>
    </xf>
    <xf numFmtId="0" fontId="16" fillId="0" borderId="109" xfId="0" applyFont="1" applyBorder="1" applyAlignment="1">
      <alignment vertical="center" wrapText="1"/>
    </xf>
    <xf numFmtId="0" fontId="0" fillId="0" borderId="128" xfId="0" applyBorder="1"/>
    <xf numFmtId="0" fontId="41" fillId="0" borderId="99" xfId="0" applyFont="1" applyBorder="1" applyAlignment="1">
      <alignment horizontal="left"/>
    </xf>
    <xf numFmtId="0" fontId="16" fillId="0" borderId="100" xfId="0" applyFont="1" applyBorder="1" applyAlignment="1">
      <alignment vertical="center" wrapText="1"/>
    </xf>
    <xf numFmtId="0" fontId="41" fillId="0" borderId="84" xfId="0" applyFont="1" applyBorder="1" applyAlignment="1">
      <alignment horizontal="left"/>
    </xf>
    <xf numFmtId="0" fontId="41" fillId="0" borderId="0" xfId="0" applyFont="1" applyAlignment="1">
      <alignment horizontal="left"/>
    </xf>
    <xf numFmtId="0" fontId="16" fillId="0" borderId="179" xfId="0" applyFont="1" applyBorder="1" applyAlignment="1">
      <alignment vertical="center" wrapText="1"/>
    </xf>
    <xf numFmtId="0" fontId="0" fillId="0" borderId="124" xfId="0" applyBorder="1"/>
    <xf numFmtId="0" fontId="41" fillId="0" borderId="105" xfId="0" applyFont="1" applyBorder="1" applyAlignment="1">
      <alignment horizontal="left"/>
    </xf>
    <xf numFmtId="0" fontId="16" fillId="0" borderId="90" xfId="0" applyFont="1" applyBorder="1" applyAlignment="1">
      <alignment vertical="center" wrapText="1"/>
    </xf>
    <xf numFmtId="0" fontId="0" fillId="8" borderId="104" xfId="0" applyFill="1" applyBorder="1" applyAlignment="1">
      <alignment horizontal="left"/>
    </xf>
    <xf numFmtId="0" fontId="13" fillId="0" borderId="0" xfId="1" applyProtection="1">
      <protection locked="0"/>
    </xf>
    <xf numFmtId="0" fontId="13" fillId="8" borderId="0" xfId="1" applyFill="1" applyProtection="1">
      <protection locked="0"/>
    </xf>
    <xf numFmtId="0" fontId="13" fillId="0" borderId="142" xfId="1" applyBorder="1" applyProtection="1">
      <protection locked="0"/>
    </xf>
    <xf numFmtId="0" fontId="4" fillId="8" borderId="108" xfId="1" applyFont="1" applyFill="1" applyBorder="1" applyProtection="1">
      <protection locked="0"/>
      <extLst>
        <ext xmlns:xfpb="http://schemas.microsoft.com/office/spreadsheetml/2022/featurepropertybag" uri="{C7286773-470A-42A8-94C5-96B5CB345126}">
          <xfpb:xfComplement i="0"/>
        </ext>
      </extLst>
    </xf>
    <xf numFmtId="0" fontId="13" fillId="8" borderId="91" xfId="1" applyFill="1" applyBorder="1"/>
    <xf numFmtId="0" fontId="13" fillId="0" borderId="0" xfId="1"/>
    <xf numFmtId="0" fontId="13" fillId="8" borderId="90" xfId="1" applyFill="1" applyBorder="1"/>
    <xf numFmtId="0" fontId="26" fillId="10" borderId="97" xfId="1" applyFont="1" applyFill="1" applyBorder="1"/>
    <xf numFmtId="0" fontId="33" fillId="10" borderId="89" xfId="1" applyFont="1" applyFill="1" applyBorder="1"/>
    <xf numFmtId="0" fontId="13" fillId="10" borderId="98" xfId="1" applyFill="1" applyBorder="1"/>
    <xf numFmtId="0" fontId="13" fillId="8" borderId="0" xfId="1" applyFill="1"/>
    <xf numFmtId="0" fontId="29" fillId="8" borderId="0" xfId="1" applyFont="1" applyFill="1"/>
    <xf numFmtId="0" fontId="26" fillId="10" borderId="96" xfId="1" applyFont="1" applyFill="1" applyBorder="1" applyAlignment="1">
      <alignment horizontal="left" vertical="top"/>
    </xf>
    <xf numFmtId="0" fontId="33" fillId="10" borderId="97" xfId="1" applyFont="1" applyFill="1" applyBorder="1"/>
    <xf numFmtId="0" fontId="36" fillId="8" borderId="107" xfId="1" applyFont="1" applyFill="1" applyBorder="1" applyAlignment="1">
      <alignment horizontal="left" vertical="top"/>
    </xf>
    <xf numFmtId="0" fontId="35" fillId="0" borderId="162" xfId="1" applyFont="1" applyBorder="1"/>
    <xf numFmtId="0" fontId="13" fillId="8" borderId="160" xfId="1" applyFill="1" applyBorder="1"/>
    <xf numFmtId="0" fontId="10" fillId="8" borderId="120" xfId="1" applyFont="1" applyFill="1" applyBorder="1"/>
    <xf numFmtId="0" fontId="13" fillId="8" borderId="86" xfId="1" applyFill="1" applyBorder="1"/>
    <xf numFmtId="0" fontId="17" fillId="8" borderId="0" xfId="1" applyFont="1" applyFill="1"/>
    <xf numFmtId="0" fontId="10" fillId="8" borderId="0" xfId="1" applyFont="1" applyFill="1"/>
    <xf numFmtId="0" fontId="5" fillId="8" borderId="114" xfId="1" applyFont="1" applyFill="1" applyBorder="1"/>
    <xf numFmtId="0" fontId="13" fillId="8" borderId="100" xfId="1" applyFill="1" applyBorder="1"/>
    <xf numFmtId="0" fontId="17" fillId="8" borderId="0" xfId="1" applyFont="1" applyFill="1" applyAlignment="1">
      <alignment wrapText="1"/>
    </xf>
    <xf numFmtId="0" fontId="3" fillId="8" borderId="117" xfId="1" applyFont="1" applyFill="1" applyBorder="1"/>
    <xf numFmtId="0" fontId="13" fillId="8" borderId="170" xfId="1" applyFill="1" applyBorder="1"/>
    <xf numFmtId="0" fontId="13" fillId="8" borderId="173" xfId="1" applyFill="1" applyBorder="1"/>
    <xf numFmtId="0" fontId="13" fillId="8" borderId="104" xfId="1" applyFill="1" applyBorder="1"/>
    <xf numFmtId="0" fontId="13" fillId="8" borderId="126" xfId="1" applyFill="1" applyBorder="1"/>
    <xf numFmtId="0" fontId="13" fillId="8" borderId="95" xfId="1" applyFill="1" applyBorder="1"/>
    <xf numFmtId="0" fontId="13" fillId="8" borderId="168" xfId="1" applyFill="1" applyBorder="1"/>
    <xf numFmtId="0" fontId="13" fillId="8" borderId="172" xfId="1" applyFill="1" applyBorder="1"/>
    <xf numFmtId="0" fontId="26" fillId="10" borderId="96" xfId="1" applyFont="1" applyFill="1" applyBorder="1"/>
    <xf numFmtId="0" fontId="6" fillId="8" borderId="93" xfId="1" applyFont="1" applyFill="1" applyBorder="1"/>
    <xf numFmtId="0" fontId="13" fillId="8" borderId="125" xfId="1" applyFill="1" applyBorder="1"/>
    <xf numFmtId="0" fontId="26" fillId="10" borderId="98" xfId="1" applyFont="1" applyFill="1" applyBorder="1"/>
    <xf numFmtId="0" fontId="13" fillId="0" borderId="90" xfId="1" applyBorder="1"/>
    <xf numFmtId="0" fontId="13" fillId="0" borderId="148" xfId="1" applyBorder="1"/>
    <xf numFmtId="0" fontId="13" fillId="8" borderId="99" xfId="1" applyFill="1" applyBorder="1"/>
    <xf numFmtId="0" fontId="13" fillId="0" borderId="166" xfId="1" applyBorder="1"/>
    <xf numFmtId="0" fontId="13" fillId="0" borderId="167" xfId="1" applyBorder="1"/>
    <xf numFmtId="0" fontId="13" fillId="8" borderId="155" xfId="1" applyFill="1" applyBorder="1"/>
    <xf numFmtId="0" fontId="13" fillId="8" borderId="133" xfId="1" applyFill="1" applyBorder="1"/>
    <xf numFmtId="0" fontId="8" fillId="8" borderId="107" xfId="1" applyFont="1" applyFill="1" applyBorder="1"/>
    <xf numFmtId="0" fontId="13" fillId="8" borderId="93" xfId="1" applyFill="1" applyBorder="1"/>
    <xf numFmtId="0" fontId="13" fillId="8" borderId="162" xfId="1" applyFill="1" applyBorder="1"/>
    <xf numFmtId="0" fontId="17" fillId="8" borderId="0" xfId="0" applyFont="1" applyFill="1" applyAlignment="1">
      <alignment vertical="top" wrapText="1"/>
    </xf>
    <xf numFmtId="0" fontId="8" fillId="8" borderId="108" xfId="1" applyFont="1" applyFill="1" applyBorder="1"/>
    <xf numFmtId="0" fontId="13" fillId="8" borderId="140" xfId="1" applyFill="1" applyBorder="1"/>
    <xf numFmtId="0" fontId="8" fillId="8" borderId="122" xfId="1" applyFont="1" applyFill="1" applyBorder="1"/>
    <xf numFmtId="0" fontId="13" fillId="8" borderId="141" xfId="1" applyFill="1" applyBorder="1"/>
    <xf numFmtId="0" fontId="13" fillId="0" borderId="99" xfId="1" applyBorder="1"/>
    <xf numFmtId="0" fontId="13" fillId="0" borderId="143" xfId="1" applyBorder="1"/>
    <xf numFmtId="0" fontId="13" fillId="0" borderId="85" xfId="1" applyBorder="1"/>
    <xf numFmtId="0" fontId="13" fillId="0" borderId="86" xfId="1" applyBorder="1"/>
    <xf numFmtId="0" fontId="13" fillId="0" borderId="128" xfId="1" applyBorder="1"/>
    <xf numFmtId="0" fontId="39" fillId="0" borderId="0" xfId="0" applyFont="1" applyProtection="1">
      <protection locked="0"/>
    </xf>
    <xf numFmtId="0" fontId="38" fillId="0" borderId="0" xfId="0" applyFont="1" applyAlignment="1" applyProtection="1">
      <alignment vertical="center" wrapText="1"/>
      <protection locked="0"/>
    </xf>
    <xf numFmtId="0" fontId="15" fillId="0" borderId="0" xfId="0" applyFont="1" applyAlignment="1" applyProtection="1">
      <alignment vertical="top" wrapText="1"/>
      <protection locked="0"/>
    </xf>
    <xf numFmtId="0" fontId="32" fillId="9" borderId="109" xfId="0" applyFont="1" applyFill="1" applyBorder="1" applyAlignment="1" applyProtection="1">
      <alignment wrapText="1"/>
      <protection locked="0"/>
    </xf>
    <xf numFmtId="0" fontId="38" fillId="0" borderId="0" xfId="0" applyFont="1" applyAlignment="1" applyProtection="1">
      <alignment vertical="center"/>
      <protection locked="0"/>
    </xf>
    <xf numFmtId="0" fontId="30" fillId="0" borderId="0" xfId="0" applyFont="1" applyProtection="1">
      <protection locked="0"/>
    </xf>
    <xf numFmtId="0" fontId="40" fillId="9" borderId="109" xfId="0" applyFont="1" applyFill="1" applyBorder="1" applyAlignment="1" applyProtection="1">
      <alignment horizontal="right" vertical="center" wrapText="1"/>
      <protection locked="0"/>
    </xf>
    <xf numFmtId="14" fontId="43" fillId="0" borderId="0" xfId="0" applyNumberFormat="1" applyFont="1"/>
    <xf numFmtId="0" fontId="26" fillId="10" borderId="101" xfId="0" applyFont="1" applyFill="1" applyBorder="1" applyAlignment="1">
      <alignment vertical="center" wrapText="1"/>
    </xf>
    <xf numFmtId="0" fontId="12" fillId="8" borderId="0" xfId="0" applyFont="1" applyFill="1"/>
    <xf numFmtId="0" fontId="41" fillId="8" borderId="0" xfId="0" applyFont="1" applyFill="1" applyAlignment="1">
      <alignment horizontal="left"/>
    </xf>
    <xf numFmtId="0" fontId="12" fillId="0" borderId="109" xfId="0" applyFont="1" applyBorder="1"/>
    <xf numFmtId="0" fontId="0" fillId="12" borderId="109" xfId="0" applyFill="1" applyBorder="1" applyAlignment="1">
      <alignment horizontal="left" wrapText="1"/>
    </xf>
    <xf numFmtId="0" fontId="16" fillId="12" borderId="109" xfId="0" applyFont="1" applyFill="1" applyBorder="1" applyAlignment="1">
      <alignment horizontal="left" wrapText="1"/>
    </xf>
    <xf numFmtId="14" fontId="0" fillId="12" borderId="109" xfId="0" applyNumberFormat="1" applyFill="1" applyBorder="1" applyAlignment="1">
      <alignment horizontal="left" wrapText="1"/>
    </xf>
    <xf numFmtId="41" fontId="42" fillId="8" borderId="0" xfId="0" applyNumberFormat="1" applyFont="1" applyFill="1" applyAlignment="1">
      <alignment horizontal="left" vertical="top"/>
    </xf>
    <xf numFmtId="49" fontId="16" fillId="12" borderId="109" xfId="0" applyNumberFormat="1" applyFont="1" applyFill="1" applyBorder="1" applyAlignment="1">
      <alignment horizontal="left" wrapText="1"/>
    </xf>
    <xf numFmtId="41" fontId="12" fillId="8" borderId="0" xfId="0" applyNumberFormat="1" applyFont="1" applyFill="1"/>
    <xf numFmtId="0" fontId="26" fillId="10" borderId="127" xfId="0" applyFont="1" applyFill="1" applyBorder="1" applyAlignment="1">
      <alignment vertical="center" wrapText="1"/>
    </xf>
    <xf numFmtId="0" fontId="26" fillId="0" borderId="103" xfId="0" applyFont="1" applyBorder="1" applyAlignment="1">
      <alignment vertical="center" wrapText="1"/>
    </xf>
    <xf numFmtId="0" fontId="38" fillId="8" borderId="0" xfId="0" applyFont="1" applyFill="1" applyAlignment="1">
      <alignment vertical="center" wrapText="1"/>
    </xf>
    <xf numFmtId="1" fontId="0" fillId="12" borderId="109" xfId="0" applyNumberFormat="1" applyFill="1" applyBorder="1" applyAlignment="1">
      <alignment horizontal="left" wrapText="1"/>
    </xf>
    <xf numFmtId="0" fontId="10" fillId="0" borderId="109" xfId="0" applyFont="1" applyBorder="1"/>
    <xf numFmtId="0" fontId="67" fillId="0" borderId="0" xfId="0" applyFont="1"/>
    <xf numFmtId="0" fontId="40" fillId="9" borderId="109" xfId="0" applyFont="1" applyFill="1" applyBorder="1" applyAlignment="1">
      <alignment horizontal="left" wrapText="1"/>
    </xf>
    <xf numFmtId="0" fontId="15" fillId="8" borderId="0" xfId="0" applyFont="1" applyFill="1" applyAlignment="1">
      <alignment horizontal="center" vertical="center" wrapText="1"/>
    </xf>
    <xf numFmtId="0" fontId="14" fillId="8" borderId="0" xfId="0" applyFont="1" applyFill="1" applyAlignment="1">
      <alignment horizontal="center" vertical="center" wrapText="1"/>
    </xf>
    <xf numFmtId="0" fontId="15" fillId="8" borderId="0" xfId="0" applyFont="1" applyFill="1" applyAlignment="1">
      <alignment horizontal="left" vertical="top" wrapText="1"/>
    </xf>
    <xf numFmtId="0" fontId="14" fillId="8" borderId="0" xfId="0" applyFont="1" applyFill="1"/>
    <xf numFmtId="0" fontId="37" fillId="8" borderId="0" xfId="0" applyFont="1" applyFill="1" applyAlignment="1">
      <alignment horizontal="left" vertical="center" wrapText="1"/>
    </xf>
    <xf numFmtId="0" fontId="18" fillId="8" borderId="0" xfId="0" applyFont="1" applyFill="1" applyAlignment="1">
      <alignment horizontal="left" vertical="center"/>
    </xf>
    <xf numFmtId="0" fontId="30" fillId="7" borderId="1" xfId="0" applyFont="1" applyFill="1" applyBorder="1"/>
    <xf numFmtId="0" fontId="30" fillId="7" borderId="3" xfId="0" applyFont="1" applyFill="1" applyBorder="1"/>
    <xf numFmtId="0" fontId="30" fillId="7" borderId="8" xfId="0" applyFont="1" applyFill="1" applyBorder="1"/>
    <xf numFmtId="0" fontId="30" fillId="7" borderId="9" xfId="0" applyFont="1" applyFill="1" applyBorder="1"/>
    <xf numFmtId="0" fontId="0" fillId="8" borderId="0" xfId="0" applyFill="1" applyAlignment="1">
      <alignment horizontal="left" vertical="center"/>
    </xf>
    <xf numFmtId="0" fontId="30" fillId="8" borderId="0" xfId="0" applyFont="1" applyFill="1"/>
    <xf numFmtId="0" fontId="30" fillId="8" borderId="4" xfId="0" applyFont="1" applyFill="1" applyBorder="1"/>
    <xf numFmtId="0" fontId="40" fillId="8" borderId="109" xfId="0" applyFont="1" applyFill="1" applyBorder="1" applyAlignment="1">
      <alignment horizontal="left" vertical="center" wrapText="1"/>
    </xf>
    <xf numFmtId="0" fontId="0" fillId="8" borderId="0" xfId="0" applyFill="1" applyAlignment="1">
      <alignment horizontal="left"/>
    </xf>
    <xf numFmtId="0" fontId="0" fillId="8" borderId="0" xfId="0" applyFill="1" applyAlignment="1">
      <alignment horizontal="right"/>
    </xf>
    <xf numFmtId="0" fontId="40" fillId="0" borderId="187" xfId="0" applyFont="1" applyBorder="1" applyAlignment="1">
      <alignment horizontal="left" vertical="center" wrapText="1"/>
    </xf>
    <xf numFmtId="0" fontId="40" fillId="0" borderId="187" xfId="0" applyFont="1" applyBorder="1" applyAlignment="1">
      <alignment horizontal="right" vertical="center" wrapText="1"/>
    </xf>
    <xf numFmtId="0" fontId="0" fillId="0" borderId="188" xfId="0" applyBorder="1" applyAlignment="1">
      <alignment horizontal="center" vertical="top"/>
    </xf>
    <xf numFmtId="0" fontId="0" fillId="0" borderId="0" xfId="0" applyAlignment="1">
      <alignment horizontal="center" vertical="top"/>
    </xf>
    <xf numFmtId="0" fontId="13" fillId="0" borderId="100" xfId="1" applyBorder="1"/>
    <xf numFmtId="0" fontId="0" fillId="8" borderId="100" xfId="0" applyFill="1" applyBorder="1"/>
    <xf numFmtId="0" fontId="17" fillId="0" borderId="0" xfId="0" applyFont="1" applyAlignment="1">
      <alignment horizontal="left"/>
    </xf>
    <xf numFmtId="0" fontId="17" fillId="8" borderId="0" xfId="0" applyFont="1" applyFill="1"/>
    <xf numFmtId="0" fontId="69" fillId="2" borderId="109" xfId="0" applyFont="1" applyFill="1" applyBorder="1" applyAlignment="1">
      <alignment horizontal="left" vertical="center" wrapText="1"/>
    </xf>
    <xf numFmtId="0" fontId="7" fillId="8" borderId="0" xfId="0" applyFont="1" applyFill="1" applyAlignment="1">
      <alignment vertical="top" wrapText="1"/>
    </xf>
    <xf numFmtId="0" fontId="7" fillId="8" borderId="0" xfId="0" applyFont="1" applyFill="1"/>
    <xf numFmtId="0" fontId="7" fillId="8" borderId="0" xfId="0" applyFont="1" applyFill="1" applyAlignment="1">
      <alignment wrapText="1"/>
    </xf>
    <xf numFmtId="0" fontId="69" fillId="2" borderId="109" xfId="0" applyFont="1" applyFill="1" applyBorder="1" applyAlignment="1">
      <alignment horizontal="left" vertical="center"/>
    </xf>
    <xf numFmtId="0" fontId="13" fillId="0" borderId="0" xfId="1" applyAlignment="1" applyProtection="1">
      <alignment horizontal="center" vertical="center"/>
      <protection locked="0"/>
    </xf>
    <xf numFmtId="0" fontId="13" fillId="8" borderId="0" xfId="1" applyFill="1" applyAlignment="1" applyProtection="1">
      <alignment horizontal="left"/>
      <protection locked="0"/>
      <extLst>
        <ext xmlns:xfpb="http://schemas.microsoft.com/office/spreadsheetml/2022/featurepropertybag" uri="{C7286773-470A-42A8-94C5-96B5CB345126}">
          <xfpb:xfComplement i="0"/>
        </ext>
      </extLst>
    </xf>
    <xf numFmtId="41" fontId="28" fillId="0" borderId="0" xfId="0" applyNumberFormat="1" applyFont="1" applyAlignment="1">
      <alignment vertical="top"/>
    </xf>
    <xf numFmtId="0" fontId="45" fillId="10" borderId="89" xfId="1" applyFont="1" applyFill="1" applyBorder="1" applyAlignment="1">
      <alignment vertical="center"/>
    </xf>
    <xf numFmtId="0" fontId="32" fillId="8" borderId="0" xfId="0" applyFont="1" applyFill="1" applyAlignment="1">
      <alignment horizontal="right"/>
    </xf>
    <xf numFmtId="0" fontId="32" fillId="8" borderId="0" xfId="0" applyFont="1" applyFill="1"/>
    <xf numFmtId="14" fontId="32" fillId="8" borderId="0" xfId="1" applyNumberFormat="1" applyFont="1" applyFill="1" applyAlignment="1">
      <alignment horizontal="center"/>
    </xf>
    <xf numFmtId="0" fontId="9" fillId="0" borderId="0" xfId="0" applyFont="1" applyAlignment="1">
      <alignment vertical="center"/>
    </xf>
    <xf numFmtId="0" fontId="26" fillId="10" borderId="89" xfId="0" applyFont="1" applyFill="1" applyBorder="1"/>
    <xf numFmtId="0" fontId="9" fillId="0" borderId="0" xfId="0" applyFont="1"/>
    <xf numFmtId="0" fontId="16" fillId="0" borderId="183" xfId="0" applyFont="1" applyBorder="1" applyAlignment="1">
      <alignment vertical="top" wrapText="1"/>
    </xf>
    <xf numFmtId="0" fontId="0" fillId="0" borderId="100" xfId="0" applyBorder="1"/>
    <xf numFmtId="0" fontId="7" fillId="0" borderId="0" xfId="0" applyFont="1" applyAlignment="1">
      <alignment horizontal="left" vertical="center" wrapText="1"/>
    </xf>
    <xf numFmtId="0" fontId="9" fillId="0" borderId="115" xfId="0" applyFont="1" applyBorder="1"/>
    <xf numFmtId="0" fontId="16" fillId="0" borderId="93" xfId="0" applyFont="1" applyBorder="1" applyAlignment="1">
      <alignment vertical="top" wrapText="1"/>
    </xf>
    <xf numFmtId="0" fontId="26" fillId="10" borderId="89" xfId="1" applyFont="1" applyFill="1" applyBorder="1"/>
    <xf numFmtId="0" fontId="13" fillId="0" borderId="115" xfId="1" applyBorder="1"/>
    <xf numFmtId="0" fontId="7" fillId="0" borderId="191" xfId="1" applyFont="1" applyBorder="1"/>
    <xf numFmtId="0" fontId="13" fillId="0" borderId="177" xfId="1" applyBorder="1"/>
    <xf numFmtId="0" fontId="13" fillId="0" borderId="121" xfId="1" applyBorder="1"/>
    <xf numFmtId="0" fontId="17" fillId="0" borderId="0" xfId="1" applyFont="1" applyAlignment="1">
      <alignment horizontal="left" vertical="top" wrapText="1"/>
    </xf>
    <xf numFmtId="0" fontId="17" fillId="0" borderId="159" xfId="1" applyFont="1" applyBorder="1" applyAlignment="1">
      <alignment vertical="top" wrapText="1"/>
    </xf>
    <xf numFmtId="0" fontId="17" fillId="0" borderId="0" xfId="1" applyFont="1" applyAlignment="1">
      <alignment vertical="top" wrapText="1"/>
    </xf>
    <xf numFmtId="0" fontId="13" fillId="0" borderId="184" xfId="1" applyBorder="1"/>
    <xf numFmtId="0" fontId="17" fillId="0" borderId="192" xfId="1" applyFont="1" applyBorder="1" applyAlignment="1">
      <alignment vertical="top" wrapText="1"/>
    </xf>
    <xf numFmtId="0" fontId="1" fillId="0" borderId="134" xfId="1" applyFont="1" applyBorder="1" applyAlignment="1">
      <alignment horizontal="left" vertical="top"/>
    </xf>
    <xf numFmtId="0" fontId="1" fillId="0" borderId="119" xfId="1" applyFont="1" applyBorder="1" applyAlignment="1">
      <alignment horizontal="left" vertical="top"/>
    </xf>
    <xf numFmtId="0" fontId="9" fillId="0" borderId="142" xfId="0" applyFont="1" applyBorder="1"/>
    <xf numFmtId="0" fontId="7" fillId="0" borderId="182" xfId="0" applyFont="1" applyBorder="1" applyAlignment="1">
      <alignment horizontal="left" vertical="center" wrapText="1"/>
    </xf>
    <xf numFmtId="0" fontId="9" fillId="0" borderId="181" xfId="0" applyFont="1" applyBorder="1"/>
    <xf numFmtId="0" fontId="26" fillId="10" borderId="89" xfId="0" applyFont="1" applyFill="1" applyBorder="1" applyAlignment="1">
      <alignment wrapText="1"/>
    </xf>
    <xf numFmtId="0" fontId="13" fillId="8" borderId="107" xfId="1" applyFill="1" applyBorder="1"/>
    <xf numFmtId="0" fontId="35" fillId="0" borderId="177" xfId="1" applyFont="1" applyBorder="1"/>
    <xf numFmtId="0" fontId="10" fillId="8" borderId="117" xfId="1" applyFont="1" applyFill="1" applyBorder="1"/>
    <xf numFmtId="0" fontId="10" fillId="8" borderId="108" xfId="1" applyFont="1" applyFill="1" applyBorder="1"/>
    <xf numFmtId="0" fontId="5" fillId="8" borderId="106" xfId="1" applyFont="1" applyFill="1" applyBorder="1"/>
    <xf numFmtId="0" fontId="3" fillId="8" borderId="106" xfId="1" applyFont="1" applyFill="1" applyBorder="1"/>
    <xf numFmtId="0" fontId="72" fillId="8" borderId="0" xfId="1" applyFont="1" applyFill="1" applyAlignment="1">
      <alignment horizontal="center"/>
    </xf>
    <xf numFmtId="0" fontId="71" fillId="8" borderId="0" xfId="1" applyFont="1" applyFill="1" applyAlignment="1">
      <alignment horizontal="center"/>
    </xf>
    <xf numFmtId="0" fontId="26" fillId="10" borderId="89" xfId="0" applyFont="1" applyFill="1" applyBorder="1" applyAlignment="1">
      <alignment vertical="top"/>
    </xf>
    <xf numFmtId="0" fontId="13" fillId="8" borderId="115" xfId="1" applyFill="1" applyBorder="1"/>
    <xf numFmtId="0" fontId="16" fillId="0" borderId="180" xfId="0" applyFont="1" applyBorder="1" applyAlignment="1">
      <alignment vertical="top" wrapText="1"/>
    </xf>
    <xf numFmtId="0" fontId="13" fillId="8" borderId="88" xfId="1" applyFill="1" applyBorder="1"/>
    <xf numFmtId="0" fontId="9" fillId="8" borderId="0" xfId="0" applyFont="1" applyFill="1"/>
    <xf numFmtId="0" fontId="33" fillId="10" borderId="89" xfId="0" applyFont="1" applyFill="1" applyBorder="1"/>
    <xf numFmtId="0" fontId="7" fillId="8" borderId="169" xfId="0" applyFont="1" applyFill="1" applyBorder="1"/>
    <xf numFmtId="0" fontId="9" fillId="0" borderId="145" xfId="0" applyFont="1" applyBorder="1"/>
    <xf numFmtId="0" fontId="13" fillId="8" borderId="177" xfId="1" applyFill="1" applyBorder="1" applyAlignment="1">
      <alignment horizontal="left"/>
    </xf>
    <xf numFmtId="0" fontId="0" fillId="0" borderId="184" xfId="0" applyBorder="1"/>
    <xf numFmtId="0" fontId="9" fillId="8" borderId="115" xfId="0" applyFont="1" applyFill="1" applyBorder="1"/>
    <xf numFmtId="0" fontId="32" fillId="8" borderId="117" xfId="0" applyFont="1" applyFill="1" applyBorder="1" applyAlignment="1">
      <alignment horizontal="right"/>
    </xf>
    <xf numFmtId="0" fontId="7" fillId="8" borderId="0" xfId="1" applyFont="1" applyFill="1"/>
    <xf numFmtId="14" fontId="64" fillId="8" borderId="0" xfId="1" applyNumberFormat="1" applyFont="1" applyFill="1" applyAlignment="1">
      <alignment horizontal="left"/>
    </xf>
    <xf numFmtId="1" fontId="32" fillId="0" borderId="0" xfId="1" applyNumberFormat="1" applyFont="1" applyAlignment="1">
      <alignment horizontal="center"/>
    </xf>
    <xf numFmtId="14" fontId="40" fillId="9" borderId="109" xfId="0" applyNumberFormat="1" applyFont="1" applyFill="1" applyBorder="1" applyAlignment="1">
      <alignment horizontal="left" wrapText="1"/>
    </xf>
    <xf numFmtId="0" fontId="26" fillId="10" borderId="92" xfId="0" applyFont="1" applyFill="1" applyBorder="1" applyAlignment="1">
      <alignment vertical="center" wrapText="1"/>
    </xf>
    <xf numFmtId="0" fontId="40" fillId="0" borderId="0" xfId="0" applyFont="1" applyAlignment="1">
      <alignment horizontal="left" vertical="center" wrapText="1"/>
    </xf>
    <xf numFmtId="0" fontId="40" fillId="0" borderId="189" xfId="0" applyFont="1" applyBorder="1" applyAlignment="1">
      <alignment horizontal="right" vertical="center" wrapText="1"/>
    </xf>
    <xf numFmtId="0" fontId="32" fillId="12" borderId="109" xfId="0" applyFont="1" applyFill="1" applyBorder="1" applyAlignment="1" applyProtection="1">
      <alignment horizontal="center" vertical="center" wrapText="1"/>
      <protection locked="0"/>
    </xf>
    <xf numFmtId="14" fontId="40" fillId="9" borderId="119" xfId="0" applyNumberFormat="1" applyFont="1" applyFill="1" applyBorder="1" applyAlignment="1" applyProtection="1">
      <alignment horizontal="left" vertical="center" wrapText="1"/>
      <protection locked="0"/>
    </xf>
    <xf numFmtId="14" fontId="40" fillId="9" borderId="109" xfId="0" applyNumberFormat="1" applyFont="1" applyFill="1" applyBorder="1" applyAlignment="1" applyProtection="1">
      <alignment horizontal="left" vertical="center" wrapText="1"/>
      <protection locked="0"/>
    </xf>
    <xf numFmtId="0" fontId="16" fillId="9" borderId="178" xfId="0" applyFont="1" applyFill="1" applyBorder="1" applyAlignment="1" applyProtection="1">
      <alignment horizontal="left" vertical="top" wrapText="1"/>
      <protection locked="0"/>
    </xf>
    <xf numFmtId="14" fontId="32" fillId="9" borderId="118" xfId="1" applyNumberFormat="1" applyFont="1" applyFill="1" applyBorder="1" applyAlignment="1" applyProtection="1">
      <alignment vertical="center"/>
      <protection locked="0"/>
    </xf>
    <xf numFmtId="14" fontId="32" fillId="9" borderId="118" xfId="1" applyNumberFormat="1" applyFont="1" applyFill="1" applyBorder="1" applyAlignment="1" applyProtection="1">
      <alignment horizontal="center"/>
      <protection locked="0"/>
    </xf>
    <xf numFmtId="0" fontId="64" fillId="9" borderId="113" xfId="0" applyFont="1" applyFill="1" applyBorder="1" applyAlignment="1" applyProtection="1">
      <alignment horizontal="center" vertical="center"/>
      <protection locked="0"/>
    </xf>
    <xf numFmtId="0" fontId="32" fillId="9" borderId="113" xfId="0" applyFont="1" applyFill="1" applyBorder="1" applyAlignment="1" applyProtection="1">
      <alignment horizontal="center"/>
      <protection locked="0"/>
    </xf>
    <xf numFmtId="0" fontId="64" fillId="9" borderId="118" xfId="0" applyFont="1" applyFill="1" applyBorder="1" applyAlignment="1" applyProtection="1">
      <alignment horizontal="center" vertical="center"/>
      <protection locked="0"/>
    </xf>
    <xf numFmtId="0" fontId="64" fillId="9" borderId="119" xfId="0" applyFont="1" applyFill="1" applyBorder="1" applyAlignment="1" applyProtection="1">
      <alignment horizontal="center" vertical="center"/>
      <protection locked="0"/>
    </xf>
    <xf numFmtId="0" fontId="64" fillId="9" borderId="129" xfId="0" applyFont="1" applyFill="1" applyBorder="1" applyAlignment="1" applyProtection="1">
      <alignment horizontal="center" vertical="center"/>
      <protection locked="0"/>
    </xf>
    <xf numFmtId="0" fontId="64" fillId="9" borderId="115" xfId="0" applyFont="1" applyFill="1" applyBorder="1" applyAlignment="1" applyProtection="1">
      <alignment horizontal="center" vertical="center"/>
      <protection locked="0"/>
    </xf>
    <xf numFmtId="0" fontId="64" fillId="9" borderId="136" xfId="0" applyFont="1" applyFill="1" applyBorder="1" applyAlignment="1" applyProtection="1">
      <alignment horizontal="center" vertical="center"/>
      <protection locked="0"/>
    </xf>
    <xf numFmtId="0" fontId="75" fillId="9" borderId="139" xfId="0" applyFont="1" applyFill="1" applyBorder="1" applyAlignment="1" applyProtection="1">
      <alignment horizontal="center" vertical="center" wrapText="1"/>
      <protection locked="0"/>
    </xf>
    <xf numFmtId="0" fontId="26" fillId="8" borderId="103" xfId="0" applyFont="1" applyFill="1" applyBorder="1" applyAlignment="1">
      <alignment vertical="center" wrapText="1"/>
    </xf>
    <xf numFmtId="49" fontId="24" fillId="8" borderId="109" xfId="0" applyNumberFormat="1" applyFont="1" applyFill="1" applyBorder="1" applyAlignment="1" applyProtection="1">
      <alignment vertical="center" wrapText="1"/>
      <protection locked="0"/>
    </xf>
    <xf numFmtId="0" fontId="43" fillId="0" borderId="100" xfId="0" applyFont="1" applyBorder="1" applyAlignment="1">
      <alignment horizontal="right"/>
    </xf>
    <xf numFmtId="14" fontId="43" fillId="0" borderId="149" xfId="0" applyNumberFormat="1" applyFont="1" applyBorder="1" applyAlignment="1">
      <alignment horizontal="right"/>
    </xf>
    <xf numFmtId="14" fontId="43" fillId="0" borderId="88" xfId="0" applyNumberFormat="1" applyFont="1" applyBorder="1" applyAlignment="1">
      <alignment horizontal="right"/>
    </xf>
    <xf numFmtId="0" fontId="45" fillId="10" borderId="130" xfId="0" applyFont="1" applyFill="1" applyBorder="1" applyAlignment="1">
      <alignment horizontal="left" vertical="center" wrapText="1"/>
    </xf>
    <xf numFmtId="0" fontId="45" fillId="10" borderId="131" xfId="0" applyFont="1" applyFill="1" applyBorder="1" applyAlignment="1">
      <alignment horizontal="left" vertical="center" wrapText="1"/>
    </xf>
    <xf numFmtId="0" fontId="66" fillId="12" borderId="123" xfId="0" applyFont="1" applyFill="1" applyBorder="1" applyAlignment="1">
      <alignment vertical="center"/>
    </xf>
    <xf numFmtId="14" fontId="43" fillId="2" borderId="0" xfId="0" applyNumberFormat="1" applyFont="1" applyFill="1" applyAlignment="1">
      <alignment horizontal="right"/>
    </xf>
    <xf numFmtId="0" fontId="40" fillId="0" borderId="8" xfId="0" applyFont="1" applyBorder="1" applyAlignment="1">
      <alignment horizontal="center"/>
    </xf>
    <xf numFmtId="0" fontId="40" fillId="0" borderId="10" xfId="0" applyFont="1" applyBorder="1" applyAlignment="1">
      <alignment horizontal="center"/>
    </xf>
    <xf numFmtId="0" fontId="40" fillId="0" borderId="9" xfId="0" applyFont="1" applyBorder="1" applyAlignment="1">
      <alignment horizontal="center"/>
    </xf>
    <xf numFmtId="0" fontId="0" fillId="6" borderId="13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6" fillId="0" borderId="108" xfId="0" applyFont="1" applyBorder="1" applyAlignment="1">
      <alignment vertical="center" wrapText="1"/>
    </xf>
    <xf numFmtId="0" fontId="66" fillId="0" borderId="115" xfId="0" applyFont="1" applyBorder="1" applyAlignment="1">
      <alignment vertical="center" wrapText="1"/>
    </xf>
    <xf numFmtId="0" fontId="16" fillId="8" borderId="120" xfId="0" applyFont="1" applyFill="1" applyBorder="1" applyAlignment="1">
      <alignment horizontal="left" vertical="center" wrapText="1"/>
    </xf>
    <xf numFmtId="0" fontId="16" fillId="8" borderId="121" xfId="0" applyFont="1" applyFill="1" applyBorder="1" applyAlignment="1">
      <alignment horizontal="left" vertical="center" wrapText="1"/>
    </xf>
    <xf numFmtId="0" fontId="24" fillId="8" borderId="108" xfId="0" applyFont="1" applyFill="1" applyBorder="1" applyAlignment="1">
      <alignment horizontal="left" vertical="center" wrapText="1"/>
    </xf>
    <xf numFmtId="0" fontId="24" fillId="8" borderId="115" xfId="0" applyFont="1" applyFill="1" applyBorder="1" applyAlignment="1">
      <alignment horizontal="left" vertical="center" wrapText="1"/>
    </xf>
    <xf numFmtId="0" fontId="26" fillId="10" borderId="96" xfId="0" applyFont="1" applyFill="1" applyBorder="1" applyAlignment="1">
      <alignment vertical="center"/>
    </xf>
    <xf numFmtId="0" fontId="26" fillId="10" borderId="98" xfId="0" applyFont="1" applyFill="1" applyBorder="1" applyAlignment="1">
      <alignment vertical="center"/>
    </xf>
    <xf numFmtId="0" fontId="66" fillId="0" borderId="186" xfId="0" applyFont="1" applyBorder="1" applyAlignment="1">
      <alignment vertical="center" wrapText="1"/>
    </xf>
    <xf numFmtId="0" fontId="66" fillId="0" borderId="190" xfId="0" applyFont="1" applyBorder="1" applyAlignment="1">
      <alignment vertical="center" wrapText="1"/>
    </xf>
    <xf numFmtId="0" fontId="66" fillId="0" borderId="110" xfId="0" applyFont="1" applyBorder="1" applyAlignment="1">
      <alignment vertical="center" wrapText="1" shrinkToFit="1"/>
    </xf>
    <xf numFmtId="0" fontId="66" fillId="0" borderId="111" xfId="0" applyFont="1" applyBorder="1" applyAlignment="1">
      <alignment vertical="center" wrapText="1" shrinkToFit="1"/>
    </xf>
    <xf numFmtId="0" fontId="26" fillId="10" borderId="92" xfId="0" applyFont="1" applyFill="1" applyBorder="1" applyAlignment="1">
      <alignment vertical="center"/>
    </xf>
    <xf numFmtId="0" fontId="26" fillId="10" borderId="94" xfId="0" applyFont="1" applyFill="1" applyBorder="1" applyAlignment="1">
      <alignment vertical="center"/>
    </xf>
    <xf numFmtId="0" fontId="66" fillId="0" borderId="112" xfId="0" applyFont="1" applyBorder="1" applyAlignment="1">
      <alignment vertical="center" wrapText="1"/>
    </xf>
    <xf numFmtId="0" fontId="66" fillId="0" borderId="193" xfId="0" applyFont="1" applyBorder="1" applyAlignment="1">
      <alignment vertical="center" wrapText="1"/>
    </xf>
    <xf numFmtId="0" fontId="26" fillId="10" borderId="96" xfId="0" applyFont="1" applyFill="1" applyBorder="1" applyAlignment="1">
      <alignment vertical="center" wrapText="1"/>
    </xf>
    <xf numFmtId="0" fontId="26" fillId="10" borderId="98" xfId="0" applyFont="1" applyFill="1" applyBorder="1" applyAlignment="1">
      <alignment vertical="center" wrapText="1"/>
    </xf>
    <xf numFmtId="0" fontId="66" fillId="0" borderId="107" xfId="0" applyFont="1" applyBorder="1" applyAlignment="1">
      <alignment vertical="center" wrapText="1"/>
    </xf>
    <xf numFmtId="0" fontId="66" fillId="0" borderId="93" xfId="0" applyFont="1" applyBorder="1" applyAlignment="1">
      <alignment vertical="center" wrapText="1"/>
    </xf>
    <xf numFmtId="0" fontId="66" fillId="0" borderId="137" xfId="0" applyFont="1" applyBorder="1" applyAlignment="1">
      <alignment vertical="center" wrapText="1"/>
    </xf>
    <xf numFmtId="0" fontId="66" fillId="0" borderId="177" xfId="0" applyFont="1" applyBorder="1" applyAlignment="1">
      <alignment vertical="center" wrapText="1"/>
    </xf>
    <xf numFmtId="0" fontId="26" fillId="10" borderId="87" xfId="0" applyFont="1" applyFill="1" applyBorder="1" applyAlignment="1">
      <alignment vertical="center"/>
    </xf>
    <xf numFmtId="0" fontId="27" fillId="15" borderId="69" xfId="0" applyFont="1" applyFill="1" applyBorder="1" applyAlignment="1">
      <alignment horizontal="left" vertical="top" wrapText="1"/>
    </xf>
    <xf numFmtId="0" fontId="27" fillId="15" borderId="70" xfId="0" applyFont="1" applyFill="1" applyBorder="1" applyAlignment="1">
      <alignment horizontal="left" vertical="top" wrapText="1"/>
    </xf>
    <xf numFmtId="0" fontId="27" fillId="15" borderId="71" xfId="0" applyFont="1" applyFill="1" applyBorder="1" applyAlignment="1">
      <alignment horizontal="left" vertical="top" wrapText="1"/>
    </xf>
    <xf numFmtId="0" fontId="55" fillId="16" borderId="72" xfId="0" applyFont="1" applyFill="1" applyBorder="1" applyAlignment="1">
      <alignment horizontal="left" vertical="top"/>
    </xf>
    <xf numFmtId="0" fontId="55" fillId="16" borderId="73" xfId="0" applyFont="1" applyFill="1" applyBorder="1" applyAlignment="1">
      <alignment horizontal="left" vertical="top"/>
    </xf>
    <xf numFmtId="0" fontId="55" fillId="16" borderId="74" xfId="0" applyFont="1" applyFill="1" applyBorder="1" applyAlignment="1">
      <alignment horizontal="left" vertical="top"/>
    </xf>
    <xf numFmtId="0" fontId="0" fillId="0" borderId="35" xfId="0" applyBorder="1" applyAlignment="1">
      <alignment horizontal="left" vertical="top" wrapText="1"/>
    </xf>
    <xf numFmtId="0" fontId="0" fillId="0" borderId="26" xfId="0" applyBorder="1" applyAlignment="1">
      <alignment horizontal="left" vertical="top" wrapText="1"/>
    </xf>
    <xf numFmtId="0" fontId="0" fillId="0" borderId="36" xfId="0" applyBorder="1" applyAlignment="1">
      <alignment horizontal="left" vertical="top" wrapText="1"/>
    </xf>
    <xf numFmtId="0" fontId="27" fillId="15" borderId="66" xfId="0" applyFont="1" applyFill="1" applyBorder="1" applyAlignment="1">
      <alignment horizontal="left" vertical="top" wrapText="1"/>
    </xf>
    <xf numFmtId="0" fontId="0" fillId="0" borderId="67" xfId="0" applyBorder="1" applyAlignment="1">
      <alignment horizontal="left" vertical="top"/>
    </xf>
    <xf numFmtId="0" fontId="0" fillId="0" borderId="68" xfId="0" applyBorder="1" applyAlignment="1">
      <alignment horizontal="left" vertical="top"/>
    </xf>
    <xf numFmtId="0" fontId="55" fillId="16" borderId="21" xfId="0" applyFont="1" applyFill="1" applyBorder="1" applyAlignment="1">
      <alignment horizontal="left" vertical="top"/>
    </xf>
    <xf numFmtId="0" fontId="55" fillId="16" borderId="0" xfId="0" applyFont="1" applyFill="1" applyAlignment="1">
      <alignment horizontal="left" vertical="top"/>
    </xf>
    <xf numFmtId="0" fontId="55" fillId="16" borderId="20" xfId="0" applyFont="1" applyFill="1" applyBorder="1" applyAlignment="1">
      <alignment horizontal="left" vertical="top"/>
    </xf>
    <xf numFmtId="0" fontId="0" fillId="0" borderId="0" xfId="0" applyAlignment="1">
      <alignment horizontal="left" vertical="top"/>
    </xf>
    <xf numFmtId="0" fontId="0" fillId="0" borderId="20" xfId="0" applyBorder="1" applyAlignment="1">
      <alignment horizontal="left" vertical="top"/>
    </xf>
    <xf numFmtId="0" fontId="27" fillId="15" borderId="67" xfId="0" applyFont="1" applyFill="1" applyBorder="1" applyAlignment="1">
      <alignment horizontal="left" vertical="top" wrapText="1"/>
    </xf>
    <xf numFmtId="0" fontId="27" fillId="15" borderId="68" xfId="0" applyFont="1" applyFill="1" applyBorder="1" applyAlignment="1">
      <alignment horizontal="left" vertical="top" wrapText="1"/>
    </xf>
    <xf numFmtId="0" fontId="54" fillId="14" borderId="29" xfId="0" applyFont="1" applyFill="1" applyBorder="1" applyAlignment="1">
      <alignment horizontal="left" vertical="top"/>
    </xf>
    <xf numFmtId="0" fontId="37" fillId="15" borderId="29" xfId="0" applyFont="1" applyFill="1" applyBorder="1" applyAlignment="1">
      <alignment horizontal="left" vertical="top" wrapText="1"/>
    </xf>
    <xf numFmtId="0" fontId="55" fillId="16" borderId="29" xfId="0" applyFont="1" applyFill="1" applyBorder="1" applyAlignment="1">
      <alignment horizontal="left" vertical="top"/>
    </xf>
    <xf numFmtId="0" fontId="55" fillId="3" borderId="64" xfId="0" applyFont="1" applyFill="1" applyBorder="1" applyAlignment="1">
      <alignment horizontal="left" vertical="top"/>
    </xf>
    <xf numFmtId="0" fontId="57" fillId="17" borderId="66" xfId="0" applyFont="1" applyFill="1" applyBorder="1" applyAlignment="1">
      <alignment horizontal="left" vertical="top" wrapText="1"/>
    </xf>
    <xf numFmtId="0" fontId="57" fillId="17" borderId="67" xfId="0" applyFont="1" applyFill="1" applyBorder="1" applyAlignment="1">
      <alignment horizontal="left" vertical="top" wrapText="1"/>
    </xf>
    <xf numFmtId="0" fontId="57" fillId="17" borderId="68" xfId="0" applyFont="1" applyFill="1" applyBorder="1" applyAlignment="1">
      <alignment horizontal="left" vertical="top" wrapText="1"/>
    </xf>
    <xf numFmtId="0" fontId="57" fillId="17" borderId="21" xfId="0" applyFont="1" applyFill="1" applyBorder="1" applyAlignment="1">
      <alignment horizontal="left" vertical="top" wrapText="1"/>
    </xf>
    <xf numFmtId="0" fontId="57" fillId="17" borderId="0" xfId="0" applyFont="1" applyFill="1" applyAlignment="1">
      <alignment horizontal="left" vertical="top" wrapText="1"/>
    </xf>
    <xf numFmtId="0" fontId="57" fillId="17" borderId="20" xfId="0" applyFont="1" applyFill="1" applyBorder="1" applyAlignment="1">
      <alignment horizontal="left" vertical="top" wrapText="1"/>
    </xf>
    <xf numFmtId="0" fontId="57" fillId="17" borderId="35" xfId="0" applyFont="1" applyFill="1" applyBorder="1" applyAlignment="1">
      <alignment horizontal="left" vertical="top" wrapText="1"/>
    </xf>
    <xf numFmtId="0" fontId="57" fillId="17" borderId="26" xfId="0" applyFont="1" applyFill="1" applyBorder="1" applyAlignment="1">
      <alignment horizontal="left" vertical="top" wrapText="1"/>
    </xf>
    <xf numFmtId="0" fontId="57" fillId="17" borderId="36" xfId="0" applyFont="1" applyFill="1" applyBorder="1" applyAlignment="1">
      <alignment horizontal="left" vertical="top" wrapText="1"/>
    </xf>
    <xf numFmtId="0" fontId="66" fillId="8" borderId="108" xfId="0" applyFont="1" applyFill="1" applyBorder="1" applyAlignment="1">
      <alignment vertical="center" wrapText="1"/>
    </xf>
    <xf numFmtId="0" fontId="66" fillId="8" borderId="115" xfId="0" applyFont="1" applyFill="1" applyBorder="1" applyAlignment="1">
      <alignment vertical="center" wrapText="1"/>
    </xf>
    <xf numFmtId="0" fontId="45" fillId="10" borderId="96" xfId="1" applyFont="1" applyFill="1" applyBorder="1" applyAlignment="1">
      <alignment vertical="center"/>
    </xf>
    <xf numFmtId="0" fontId="68" fillId="0" borderId="98" xfId="0" applyFont="1" applyBorder="1"/>
    <xf numFmtId="0" fontId="66" fillId="8" borderId="150" xfId="0" applyFont="1" applyFill="1" applyBorder="1" applyAlignment="1">
      <alignment vertical="center" wrapText="1"/>
    </xf>
    <xf numFmtId="0" fontId="66" fillId="8" borderId="145" xfId="0" applyFont="1" applyFill="1" applyBorder="1" applyAlignment="1">
      <alignment vertical="center" wrapText="1"/>
    </xf>
    <xf numFmtId="0" fontId="45" fillId="10" borderId="89" xfId="0" applyFont="1" applyFill="1" applyBorder="1" applyAlignment="1">
      <alignment horizontal="left" vertical="center" wrapText="1"/>
    </xf>
    <xf numFmtId="0" fontId="30" fillId="10" borderId="89" xfId="0" applyFont="1" applyFill="1" applyBorder="1" applyAlignment="1">
      <alignment horizontal="left" vertical="center"/>
    </xf>
    <xf numFmtId="41" fontId="28" fillId="19" borderId="0" xfId="0" applyNumberFormat="1" applyFont="1" applyFill="1" applyAlignment="1">
      <alignment horizontal="left" vertical="top"/>
    </xf>
    <xf numFmtId="0" fontId="13" fillId="8" borderId="169" xfId="1" applyFill="1" applyBorder="1"/>
    <xf numFmtId="0" fontId="32" fillId="0" borderId="1" xfId="1" applyFont="1" applyBorder="1" applyAlignment="1">
      <alignment horizontal="center"/>
    </xf>
    <xf numFmtId="0" fontId="32" fillId="0" borderId="3" xfId="1" applyFont="1" applyBorder="1" applyAlignment="1">
      <alignment horizontal="center"/>
    </xf>
    <xf numFmtId="0" fontId="63" fillId="0" borderId="7" xfId="1" applyFont="1" applyBorder="1" applyAlignment="1">
      <alignment horizontal="center"/>
    </xf>
    <xf numFmtId="0" fontId="71" fillId="0" borderId="5" xfId="1" applyFont="1" applyBorder="1" applyAlignment="1">
      <alignment horizontal="center"/>
    </xf>
    <xf numFmtId="0" fontId="17" fillId="8" borderId="108" xfId="1" applyFont="1" applyFill="1" applyBorder="1" applyAlignment="1">
      <alignment horizontal="left" vertical="top" wrapText="1"/>
    </xf>
    <xf numFmtId="0" fontId="17" fillId="8" borderId="0" xfId="1" applyFont="1" applyFill="1" applyAlignment="1">
      <alignment horizontal="left" vertical="top" wrapText="1"/>
    </xf>
    <xf numFmtId="0" fontId="17" fillId="8" borderId="140" xfId="1" applyFont="1" applyFill="1" applyBorder="1" applyAlignment="1">
      <alignment horizontal="left" vertical="top" wrapText="1"/>
    </xf>
    <xf numFmtId="0" fontId="2" fillId="8" borderId="107" xfId="1" applyFont="1" applyFill="1" applyBorder="1" applyAlignment="1">
      <alignment horizontal="left" vertical="center" wrapText="1"/>
    </xf>
    <xf numFmtId="0" fontId="2" fillId="8" borderId="93" xfId="1" applyFont="1" applyFill="1" applyBorder="1" applyAlignment="1">
      <alignment horizontal="left" vertical="center" wrapText="1"/>
    </xf>
    <xf numFmtId="0" fontId="2" fillId="8" borderId="162" xfId="1" applyFont="1" applyFill="1" applyBorder="1" applyAlignment="1">
      <alignment horizontal="left" vertical="center" wrapText="1"/>
    </xf>
    <xf numFmtId="0" fontId="2" fillId="8" borderId="91" xfId="1" applyFont="1" applyFill="1" applyBorder="1" applyAlignment="1">
      <alignment horizontal="left" wrapText="1"/>
    </xf>
    <xf numFmtId="0" fontId="2" fillId="8" borderId="0" xfId="1" applyFont="1" applyFill="1" applyAlignment="1">
      <alignment horizontal="left" wrapText="1"/>
    </xf>
    <xf numFmtId="0" fontId="2" fillId="8" borderId="171" xfId="1" applyFont="1" applyFill="1" applyBorder="1" applyAlignment="1">
      <alignment horizontal="left" wrapText="1"/>
    </xf>
    <xf numFmtId="0" fontId="2" fillId="8" borderId="141" xfId="1" applyFont="1" applyFill="1" applyBorder="1" applyAlignment="1">
      <alignment horizontal="left" wrapText="1"/>
    </xf>
    <xf numFmtId="0" fontId="5" fillId="8" borderId="122" xfId="1" applyFont="1" applyFill="1" applyBorder="1" applyAlignment="1">
      <alignment wrapText="1"/>
    </xf>
    <xf numFmtId="0" fontId="13" fillId="8" borderId="170" xfId="1" applyFill="1" applyBorder="1"/>
    <xf numFmtId="0" fontId="66" fillId="20" borderId="0" xfId="1" applyFont="1" applyFill="1" applyAlignment="1">
      <alignment horizontal="left" vertical="center" wrapText="1"/>
    </xf>
    <xf numFmtId="0" fontId="1" fillId="9" borderId="110" xfId="0" applyFont="1" applyFill="1" applyBorder="1" applyAlignment="1" applyProtection="1">
      <alignment horizontal="left" vertical="top" wrapText="1"/>
      <protection locked="0"/>
    </xf>
    <xf numFmtId="0" fontId="2" fillId="9" borderId="104" xfId="0" applyFont="1" applyFill="1" applyBorder="1" applyAlignment="1" applyProtection="1">
      <alignment horizontal="left" vertical="top" wrapText="1"/>
      <protection locked="0"/>
    </xf>
    <xf numFmtId="0" fontId="2" fillId="9" borderId="111" xfId="0" applyFont="1" applyFill="1" applyBorder="1" applyAlignment="1" applyProtection="1">
      <alignment horizontal="left" vertical="top" wrapText="1"/>
      <protection locked="0"/>
    </xf>
    <xf numFmtId="0" fontId="2" fillId="9" borderId="108" xfId="0" applyFont="1" applyFill="1" applyBorder="1" applyAlignment="1" applyProtection="1">
      <alignment horizontal="left" vertical="top" wrapText="1"/>
      <protection locked="0"/>
    </xf>
    <xf numFmtId="0" fontId="2" fillId="9" borderId="0" xfId="0" applyFont="1" applyFill="1" applyAlignment="1" applyProtection="1">
      <alignment horizontal="left" vertical="top" wrapText="1"/>
      <protection locked="0"/>
    </xf>
    <xf numFmtId="0" fontId="2" fillId="9" borderId="115" xfId="0" applyFont="1" applyFill="1" applyBorder="1" applyAlignment="1" applyProtection="1">
      <alignment horizontal="left" vertical="top" wrapText="1"/>
      <protection locked="0"/>
    </xf>
    <xf numFmtId="0" fontId="2" fillId="9" borderId="117" xfId="0" applyFont="1" applyFill="1" applyBorder="1" applyAlignment="1" applyProtection="1">
      <alignment horizontal="left" vertical="top" wrapText="1"/>
      <protection locked="0"/>
    </xf>
    <xf numFmtId="0" fontId="2" fillId="9" borderId="103" xfId="0" applyFont="1" applyFill="1" applyBorder="1" applyAlignment="1" applyProtection="1">
      <alignment horizontal="left" vertical="top" wrapText="1"/>
      <protection locked="0"/>
    </xf>
    <xf numFmtId="0" fontId="2" fillId="9" borderId="118" xfId="0" applyFont="1" applyFill="1" applyBorder="1" applyAlignment="1" applyProtection="1">
      <alignment horizontal="left" vertical="top" wrapText="1"/>
      <protection locked="0"/>
    </xf>
    <xf numFmtId="0" fontId="0" fillId="0" borderId="0" xfId="0" applyAlignment="1" applyProtection="1">
      <alignment horizontal="left" vertical="center"/>
      <protection locked="0"/>
      <extLst>
        <ext xmlns:xfpb="http://schemas.microsoft.com/office/spreadsheetml/2022/featurepropertybag" uri="{C7286773-470A-42A8-94C5-96B5CB345126}">
          <xfpb:xfComplement i="0"/>
        </ext>
      </extLst>
    </xf>
    <xf numFmtId="0" fontId="0" fillId="0" borderId="1" xfId="0" applyBorder="1" applyAlignment="1" applyProtection="1">
      <alignment horizontal="center" vertical="top"/>
      <protection locked="0"/>
    </xf>
    <xf numFmtId="0" fontId="0" fillId="0" borderId="3" xfId="0" applyBorder="1" applyAlignment="1" applyProtection="1">
      <alignment horizontal="center" vertical="top"/>
      <protection locked="0"/>
    </xf>
    <xf numFmtId="0" fontId="0" fillId="0" borderId="7" xfId="0" applyBorder="1" applyAlignment="1" applyProtection="1">
      <alignment horizontal="center" vertical="top"/>
      <protection locked="0"/>
    </xf>
    <xf numFmtId="0" fontId="0" fillId="0" borderId="5" xfId="0" applyBorder="1" applyAlignment="1" applyProtection="1">
      <alignment horizontal="center" vertical="top"/>
      <protection locked="0"/>
    </xf>
    <xf numFmtId="0" fontId="52" fillId="10" borderId="96" xfId="0" applyFont="1" applyFill="1" applyBorder="1" applyAlignment="1">
      <alignment horizontal="left" vertical="center" wrapText="1"/>
    </xf>
    <xf numFmtId="0" fontId="52" fillId="10" borderId="97" xfId="0" applyFont="1" applyFill="1" applyBorder="1" applyAlignment="1">
      <alignment horizontal="left" vertical="center" wrapText="1"/>
    </xf>
    <xf numFmtId="0" fontId="52" fillId="10" borderId="98" xfId="0" applyFont="1" applyFill="1" applyBorder="1" applyAlignment="1">
      <alignment horizontal="left" vertical="center" wrapText="1"/>
    </xf>
    <xf numFmtId="0" fontId="70" fillId="10" borderId="174" xfId="0" applyFont="1" applyFill="1" applyBorder="1" applyAlignment="1">
      <alignment horizontal="left" vertical="center" wrapText="1"/>
    </xf>
    <xf numFmtId="0" fontId="70" fillId="10" borderId="175" xfId="0" applyFont="1" applyFill="1" applyBorder="1" applyAlignment="1">
      <alignment horizontal="left" vertical="center" wrapText="1"/>
    </xf>
    <xf numFmtId="0" fontId="70" fillId="10" borderId="176" xfId="0" applyFont="1" applyFill="1" applyBorder="1" applyAlignment="1">
      <alignment horizontal="left" vertical="center" wrapText="1"/>
    </xf>
    <xf numFmtId="0" fontId="0" fillId="0" borderId="12" xfId="0" applyBorder="1" applyAlignment="1" applyProtection="1">
      <alignment horizontal="center" vertical="top"/>
      <protection locked="0"/>
    </xf>
    <xf numFmtId="0" fontId="0" fillId="0" borderId="13" xfId="0" applyBorder="1" applyAlignment="1" applyProtection="1">
      <alignment horizontal="center" vertical="top"/>
      <protection locked="0"/>
    </xf>
    <xf numFmtId="0" fontId="30" fillId="7" borderId="8" xfId="0" applyFont="1" applyFill="1" applyBorder="1"/>
    <xf numFmtId="0" fontId="30" fillId="7" borderId="9" xfId="0" applyFont="1" applyFill="1" applyBorder="1"/>
    <xf numFmtId="0" fontId="30" fillId="10" borderId="97" xfId="0" applyFont="1" applyFill="1" applyBorder="1" applyAlignment="1">
      <alignment horizontal="left" vertical="center"/>
    </xf>
    <xf numFmtId="0" fontId="30" fillId="10" borderId="97" xfId="0" applyFont="1" applyFill="1" applyBorder="1" applyAlignment="1">
      <alignment vertical="center"/>
    </xf>
    <xf numFmtId="0" fontId="30" fillId="10" borderId="98" xfId="0" applyFont="1" applyFill="1" applyBorder="1" applyAlignment="1">
      <alignment vertical="center"/>
    </xf>
    <xf numFmtId="0" fontId="7" fillId="8" borderId="109" xfId="0" applyFont="1" applyFill="1" applyBorder="1" applyAlignment="1">
      <alignment horizontal="left" vertical="top" wrapText="1"/>
    </xf>
    <xf numFmtId="0" fontId="52" fillId="10" borderId="89" xfId="0" applyFont="1" applyFill="1" applyBorder="1" applyAlignment="1">
      <alignment horizontal="left" vertical="center" wrapText="1"/>
    </xf>
    <xf numFmtId="41" fontId="28" fillId="11" borderId="0" xfId="0" applyNumberFormat="1" applyFont="1" applyFill="1" applyAlignment="1">
      <alignment horizontal="left" vertical="top"/>
    </xf>
    <xf numFmtId="0" fontId="19" fillId="2" borderId="16" xfId="0" applyFont="1" applyFill="1" applyBorder="1" applyAlignment="1">
      <alignment horizontal="left" vertical="center"/>
    </xf>
    <xf numFmtId="0" fontId="19" fillId="2" borderId="14" xfId="0" applyFont="1" applyFill="1" applyBorder="1" applyAlignment="1">
      <alignment horizontal="left" vertical="center"/>
    </xf>
    <xf numFmtId="0" fontId="19" fillId="2" borderId="15" xfId="0" applyFont="1" applyFill="1" applyBorder="1" applyAlignment="1">
      <alignment horizontal="left" vertical="center"/>
    </xf>
    <xf numFmtId="0" fontId="15" fillId="0" borderId="7" xfId="0" applyFont="1" applyBorder="1" applyAlignment="1" applyProtection="1">
      <alignment vertical="top" wrapText="1"/>
      <protection locked="0"/>
    </xf>
    <xf numFmtId="0" fontId="15" fillId="0" borderId="4" xfId="0" applyFont="1" applyBorder="1" applyAlignment="1" applyProtection="1">
      <alignment vertical="top" wrapText="1"/>
      <protection locked="0"/>
    </xf>
    <xf numFmtId="0" fontId="15" fillId="0" borderId="5" xfId="0" applyFont="1" applyBorder="1" applyAlignment="1" applyProtection="1">
      <alignment vertical="top" wrapText="1"/>
      <protection locked="0"/>
    </xf>
    <xf numFmtId="0" fontId="34" fillId="10" borderId="8" xfId="0" applyFont="1" applyFill="1" applyBorder="1" applyAlignment="1">
      <alignment vertical="center" wrapText="1"/>
    </xf>
    <xf numFmtId="0" fontId="50" fillId="10" borderId="10" xfId="0" applyFont="1" applyFill="1" applyBorder="1" applyAlignment="1">
      <alignment vertical="center" wrapText="1"/>
    </xf>
    <xf numFmtId="0" fontId="50" fillId="10" borderId="5" xfId="0" applyFont="1" applyFill="1" applyBorder="1" applyAlignment="1">
      <alignment vertical="center" wrapText="1"/>
    </xf>
    <xf numFmtId="0" fontId="20" fillId="0" borderId="51" xfId="0" applyFont="1" applyBorder="1" applyAlignment="1" applyProtection="1">
      <alignment horizontal="left" vertical="top" wrapText="1"/>
      <protection locked="0"/>
    </xf>
    <xf numFmtId="0" fontId="20" fillId="0" borderId="22" xfId="0" applyFont="1" applyBorder="1" applyAlignment="1" applyProtection="1">
      <alignment horizontal="left" vertical="top" wrapText="1"/>
      <protection locked="0"/>
    </xf>
    <xf numFmtId="0" fontId="20" fillId="0" borderId="25" xfId="0" applyFont="1" applyBorder="1" applyAlignment="1" applyProtection="1">
      <alignment horizontal="left" vertical="top" wrapText="1"/>
      <protection locked="0"/>
    </xf>
    <xf numFmtId="0" fontId="25" fillId="10" borderId="45" xfId="0" applyFont="1" applyFill="1" applyBorder="1" applyAlignment="1">
      <alignment horizontal="left" vertical="center" wrapText="1"/>
    </xf>
    <xf numFmtId="0" fontId="25" fillId="10" borderId="46" xfId="0" applyFont="1" applyFill="1" applyBorder="1" applyAlignment="1">
      <alignment horizontal="left" vertical="center" wrapText="1"/>
    </xf>
    <xf numFmtId="0" fontId="20" fillId="0" borderId="21" xfId="0" applyFont="1" applyBorder="1" applyAlignment="1" applyProtection="1">
      <alignment horizontal="left" vertical="top" wrapText="1"/>
      <protection locked="0"/>
    </xf>
    <xf numFmtId="0" fontId="20" fillId="0" borderId="20" xfId="0" applyFont="1" applyBorder="1" applyAlignment="1" applyProtection="1">
      <alignment horizontal="left" vertical="top" wrapText="1"/>
      <protection locked="0"/>
    </xf>
    <xf numFmtId="0" fontId="20" fillId="0" borderId="35" xfId="0" applyFont="1" applyBorder="1" applyAlignment="1" applyProtection="1">
      <alignment horizontal="left" vertical="top" wrapText="1"/>
      <protection locked="0"/>
    </xf>
    <xf numFmtId="0" fontId="20" fillId="0" borderId="36" xfId="0" applyFont="1" applyBorder="1" applyAlignment="1" applyProtection="1">
      <alignment horizontal="left" vertical="top" wrapText="1"/>
      <protection locked="0"/>
    </xf>
    <xf numFmtId="0" fontId="25" fillId="10" borderId="18" xfId="0" applyFont="1" applyFill="1" applyBorder="1" applyAlignment="1">
      <alignment horizontal="left" vertical="center" wrapText="1"/>
    </xf>
    <xf numFmtId="0" fontId="25" fillId="10" borderId="23" xfId="0" applyFont="1" applyFill="1" applyBorder="1" applyAlignment="1">
      <alignment horizontal="left" vertical="center" wrapText="1"/>
    </xf>
    <xf numFmtId="0" fontId="15" fillId="12" borderId="21" xfId="0" applyFont="1" applyFill="1" applyBorder="1" applyAlignment="1" applyProtection="1">
      <alignment horizontal="center" vertical="center" wrapText="1"/>
      <protection locked="0"/>
    </xf>
    <xf numFmtId="0" fontId="15" fillId="12" borderId="25" xfId="0" applyFont="1" applyFill="1" applyBorder="1" applyAlignment="1" applyProtection="1">
      <alignment horizontal="center" vertical="center" wrapText="1"/>
      <protection locked="0"/>
    </xf>
    <xf numFmtId="0" fontId="20" fillId="0" borderId="49" xfId="0" applyFont="1" applyBorder="1" applyAlignment="1" applyProtection="1">
      <alignment horizontal="left" vertical="top" wrapText="1"/>
      <protection locked="0"/>
    </xf>
    <xf numFmtId="0" fontId="20" fillId="0" borderId="50" xfId="0" applyFont="1" applyBorder="1" applyAlignment="1" applyProtection="1">
      <alignment horizontal="left" vertical="top" wrapText="1"/>
      <protection locked="0"/>
    </xf>
    <xf numFmtId="41" fontId="28" fillId="19" borderId="0" xfId="0" applyNumberFormat="1" applyFont="1" applyFill="1" applyAlignment="1">
      <alignment horizontal="left"/>
    </xf>
    <xf numFmtId="0" fontId="41" fillId="20" borderId="0" xfId="1" applyFont="1" applyFill="1" applyAlignment="1">
      <alignment vertical="center" wrapText="1"/>
    </xf>
    <xf numFmtId="0" fontId="63" fillId="8" borderId="7" xfId="1" applyFont="1" applyFill="1" applyBorder="1" applyAlignment="1">
      <alignment horizontal="center"/>
    </xf>
    <xf numFmtId="0" fontId="71" fillId="8" borderId="5" xfId="1" applyFont="1" applyFill="1" applyBorder="1" applyAlignment="1">
      <alignment horizontal="center"/>
    </xf>
    <xf numFmtId="0" fontId="13" fillId="0" borderId="0" xfId="1"/>
    <xf numFmtId="0" fontId="32" fillId="8" borderId="1" xfId="1" applyFont="1" applyFill="1" applyBorder="1" applyAlignment="1">
      <alignment horizontal="center"/>
    </xf>
    <xf numFmtId="0" fontId="32" fillId="8" borderId="3" xfId="1" applyFont="1" applyFill="1" applyBorder="1" applyAlignment="1">
      <alignment horizontal="center"/>
    </xf>
    <xf numFmtId="0" fontId="58" fillId="0" borderId="78" xfId="0" applyFont="1" applyBorder="1" applyAlignment="1">
      <alignment horizontal="left" vertical="top" wrapText="1"/>
    </xf>
    <xf numFmtId="0" fontId="58" fillId="0" borderId="62" xfId="0" applyFont="1" applyBorder="1" applyAlignment="1">
      <alignment horizontal="left" vertical="top" wrapText="1"/>
    </xf>
    <xf numFmtId="0" fontId="58" fillId="0" borderId="63" xfId="0" applyFont="1" applyBorder="1" applyAlignment="1">
      <alignment horizontal="left" vertical="top" wrapText="1"/>
    </xf>
    <xf numFmtId="0" fontId="59" fillId="0" borderId="0" xfId="0" applyFont="1"/>
    <xf numFmtId="0" fontId="62" fillId="16" borderId="79" xfId="0" applyFont="1" applyFill="1" applyBorder="1" applyAlignment="1">
      <alignment horizontal="left" vertical="center" wrapText="1"/>
    </xf>
    <xf numFmtId="0" fontId="62" fillId="16" borderId="27" xfId="0" applyFont="1" applyFill="1" applyBorder="1" applyAlignment="1">
      <alignment horizontal="left" vertical="center" wrapText="1"/>
    </xf>
    <xf numFmtId="0" fontId="62" fillId="16" borderId="80" xfId="0" applyFont="1" applyFill="1" applyBorder="1" applyAlignment="1">
      <alignment horizontal="left" vertical="center" wrapText="1"/>
    </xf>
    <xf numFmtId="0" fontId="60" fillId="18" borderId="1" xfId="0" applyFont="1" applyFill="1" applyBorder="1" applyAlignment="1">
      <alignment horizontal="left" vertical="center" wrapText="1"/>
    </xf>
    <xf numFmtId="0" fontId="60" fillId="18" borderId="2" xfId="0" applyFont="1" applyFill="1" applyBorder="1" applyAlignment="1">
      <alignment horizontal="left" vertical="center" wrapText="1"/>
    </xf>
    <xf numFmtId="0" fontId="60" fillId="18" borderId="7" xfId="0" applyFont="1" applyFill="1" applyBorder="1" applyAlignment="1">
      <alignment horizontal="left" vertical="center" wrapText="1"/>
    </xf>
    <xf numFmtId="0" fontId="60" fillId="18" borderId="4" xfId="0" applyFont="1" applyFill="1" applyBorder="1" applyAlignment="1">
      <alignment horizontal="left" vertical="center" wrapText="1"/>
    </xf>
    <xf numFmtId="0" fontId="61" fillId="0" borderId="2" xfId="0" applyFont="1" applyBorder="1" applyAlignment="1">
      <alignment horizontal="center"/>
    </xf>
    <xf numFmtId="0" fontId="62" fillId="16" borderId="75" xfId="0" applyFont="1" applyFill="1" applyBorder="1" applyAlignment="1">
      <alignment horizontal="center" vertical="center" wrapText="1"/>
    </xf>
    <xf numFmtId="0" fontId="62" fillId="16" borderId="76" xfId="0" applyFont="1" applyFill="1" applyBorder="1" applyAlignment="1">
      <alignment horizontal="center" vertical="center" wrapText="1"/>
    </xf>
    <xf numFmtId="0" fontId="62" fillId="16" borderId="77" xfId="0" applyFont="1" applyFill="1" applyBorder="1" applyAlignment="1">
      <alignment horizontal="center" vertical="center" wrapText="1"/>
    </xf>
    <xf numFmtId="0" fontId="58" fillId="0" borderId="81" xfId="0" applyFont="1" applyBorder="1" applyAlignment="1">
      <alignment horizontal="left" vertical="top" wrapText="1"/>
    </xf>
    <xf numFmtId="0" fontId="58" fillId="0" borderId="73" xfId="0" applyFont="1" applyBorder="1" applyAlignment="1">
      <alignment horizontal="left" vertical="top" wrapText="1"/>
    </xf>
    <xf numFmtId="0" fontId="58" fillId="0" borderId="82" xfId="0" applyFont="1" applyBorder="1" applyAlignment="1">
      <alignment horizontal="left" vertical="top" wrapText="1"/>
    </xf>
    <xf numFmtId="0" fontId="58" fillId="0" borderId="66" xfId="0" applyFont="1" applyBorder="1" applyAlignment="1">
      <alignment horizontal="left" vertical="top" wrapText="1"/>
    </xf>
    <xf numFmtId="0" fontId="58" fillId="0" borderId="67" xfId="0" applyFont="1" applyBorder="1" applyAlignment="1">
      <alignment horizontal="left" vertical="top" wrapText="1"/>
    </xf>
    <xf numFmtId="0" fontId="58" fillId="0" borderId="68" xfId="0" applyFont="1" applyBorder="1" applyAlignment="1">
      <alignment horizontal="left" vertical="top" wrapText="1"/>
    </xf>
    <xf numFmtId="0" fontId="58" fillId="0" borderId="21" xfId="0" applyFont="1" applyBorder="1" applyAlignment="1">
      <alignment horizontal="left" vertical="top" wrapText="1"/>
    </xf>
    <xf numFmtId="0" fontId="58" fillId="0" borderId="0" xfId="0" applyFont="1" applyAlignment="1">
      <alignment horizontal="left" vertical="top" wrapText="1"/>
    </xf>
    <xf numFmtId="0" fontId="58" fillId="0" borderId="20" xfId="0" applyFont="1" applyBorder="1" applyAlignment="1">
      <alignment horizontal="left" vertical="top" wrapText="1"/>
    </xf>
    <xf numFmtId="0" fontId="58" fillId="0" borderId="35" xfId="0" applyFont="1" applyBorder="1" applyAlignment="1">
      <alignment horizontal="left" vertical="top" wrapText="1"/>
    </xf>
    <xf numFmtId="0" fontId="58" fillId="0" borderId="26" xfId="0" applyFont="1" applyBorder="1" applyAlignment="1">
      <alignment horizontal="left" vertical="top" wrapText="1"/>
    </xf>
    <xf numFmtId="0" fontId="58" fillId="0" borderId="36" xfId="0" applyFont="1" applyBorder="1" applyAlignment="1">
      <alignment horizontal="left" vertical="top" wrapText="1"/>
    </xf>
    <xf numFmtId="0" fontId="62" fillId="16" borderId="75" xfId="0" applyFont="1" applyFill="1" applyBorder="1" applyAlignment="1">
      <alignment horizontal="left" vertical="center" wrapText="1"/>
    </xf>
    <xf numFmtId="0" fontId="62" fillId="16" borderId="76" xfId="0" applyFont="1" applyFill="1" applyBorder="1" applyAlignment="1">
      <alignment horizontal="left" vertical="center" wrapText="1"/>
    </xf>
    <xf numFmtId="0" fontId="62" fillId="16" borderId="77" xfId="0" applyFont="1" applyFill="1" applyBorder="1" applyAlignment="1">
      <alignment horizontal="left" vertical="center" wrapText="1"/>
    </xf>
    <xf numFmtId="0" fontId="59" fillId="0" borderId="61" xfId="0" applyFont="1" applyBorder="1"/>
    <xf numFmtId="0" fontId="58" fillId="0" borderId="60" xfId="0" applyFont="1" applyBorder="1" applyAlignment="1">
      <alignment horizontal="left" vertical="top" wrapText="1"/>
    </xf>
    <xf numFmtId="0" fontId="58" fillId="0" borderId="61" xfId="0" applyFont="1" applyBorder="1" applyAlignment="1">
      <alignment horizontal="left" vertical="top" wrapText="1"/>
    </xf>
    <xf numFmtId="0" fontId="0" fillId="0" borderId="60" xfId="0" applyBorder="1" applyAlignment="1">
      <alignment horizontal="left" vertical="top" wrapText="1"/>
    </xf>
    <xf numFmtId="0" fontId="0" fillId="0" borderId="0" xfId="0" applyAlignment="1">
      <alignment horizontal="left" vertical="top" wrapText="1"/>
    </xf>
    <xf numFmtId="0" fontId="0" fillId="0" borderId="61" xfId="0" applyBorder="1" applyAlignment="1">
      <alignment horizontal="left" vertical="top" wrapText="1"/>
    </xf>
    <xf numFmtId="0" fontId="62" fillId="16" borderId="75" xfId="0" applyFont="1" applyFill="1" applyBorder="1" applyAlignment="1">
      <alignment horizontal="left" vertical="center"/>
    </xf>
    <xf numFmtId="0" fontId="62" fillId="16" borderId="76" xfId="0" applyFont="1" applyFill="1" applyBorder="1" applyAlignment="1">
      <alignment horizontal="left" vertical="center"/>
    </xf>
    <xf numFmtId="0" fontId="62" fillId="16" borderId="77" xfId="0" applyFont="1" applyFill="1" applyBorder="1" applyAlignment="1">
      <alignment horizontal="left" vertical="center"/>
    </xf>
    <xf numFmtId="0" fontId="52" fillId="10" borderId="1" xfId="0" applyFont="1" applyFill="1" applyBorder="1" applyAlignment="1">
      <alignment horizontal="left" vertical="center" wrapText="1"/>
    </xf>
    <xf numFmtId="0" fontId="52" fillId="10" borderId="7" xfId="0" applyFont="1" applyFill="1" applyBorder="1" applyAlignment="1">
      <alignment horizontal="left" vertical="center" wrapText="1"/>
    </xf>
    <xf numFmtId="0" fontId="15" fillId="0" borderId="64" xfId="0" applyFont="1" applyBorder="1" applyAlignment="1">
      <alignment horizontal="left" vertical="top" wrapText="1"/>
    </xf>
    <xf numFmtId="0" fontId="15" fillId="0" borderId="65" xfId="0" applyFont="1" applyBorder="1" applyAlignment="1">
      <alignment horizontal="left" vertical="top" wrapText="1"/>
    </xf>
    <xf numFmtId="0" fontId="15" fillId="0" borderId="28" xfId="0" applyFont="1" applyBorder="1" applyAlignment="1">
      <alignment horizontal="left" vertical="top" wrapText="1"/>
    </xf>
    <xf numFmtId="0" fontId="15" fillId="0" borderId="6" xfId="0" applyFont="1" applyBorder="1" applyAlignment="1">
      <alignment horizontal="left" vertical="top" wrapText="1"/>
    </xf>
    <xf numFmtId="0" fontId="15" fillId="0" borderId="29" xfId="0" applyFont="1" applyBorder="1" applyAlignment="1">
      <alignment horizontal="left" vertical="top" wrapText="1"/>
    </xf>
    <xf numFmtId="0" fontId="19" fillId="4" borderId="17" xfId="0" applyFont="1" applyFill="1" applyBorder="1" applyAlignment="1" applyProtection="1">
      <alignment vertical="center"/>
      <protection locked="0"/>
    </xf>
    <xf numFmtId="0" fontId="0" fillId="0" borderId="10" xfId="0" applyBorder="1" applyAlignment="1" applyProtection="1">
      <alignment vertical="center"/>
      <protection locked="0"/>
    </xf>
    <xf numFmtId="0" fontId="0" fillId="0" borderId="9" xfId="0" applyBorder="1" applyAlignment="1" applyProtection="1">
      <alignment vertical="center"/>
      <protection locked="0"/>
    </xf>
    <xf numFmtId="0" fontId="0" fillId="11" borderId="0" xfId="0" applyFill="1"/>
    <xf numFmtId="0" fontId="52" fillId="10" borderId="8" xfId="0" applyFont="1" applyFill="1" applyBorder="1" applyAlignment="1">
      <alignment horizontal="left" wrapText="1"/>
    </xf>
    <xf numFmtId="0" fontId="52" fillId="10" borderId="10" xfId="0" applyFont="1" applyFill="1" applyBorder="1" applyAlignment="1">
      <alignment horizontal="left" wrapText="1"/>
    </xf>
    <xf numFmtId="0" fontId="40" fillId="12" borderId="8" xfId="0" applyFont="1" applyFill="1" applyBorder="1" applyAlignment="1">
      <alignment horizontal="center" vertical="center" wrapText="1"/>
    </xf>
    <xf numFmtId="0" fontId="40" fillId="12" borderId="10" xfId="0" applyFont="1" applyFill="1" applyBorder="1" applyAlignment="1">
      <alignment horizontal="center" vertical="center" wrapText="1"/>
    </xf>
    <xf numFmtId="0" fontId="40" fillId="12" borderId="9" xfId="0" applyFont="1" applyFill="1" applyBorder="1" applyAlignment="1">
      <alignment horizontal="center" vertical="center" wrapText="1"/>
    </xf>
  </cellXfs>
  <cellStyles count="4">
    <cellStyle name="Hyperlink" xfId="3" builtinId="8"/>
    <cellStyle name="Procent" xfId="2" builtinId="5"/>
    <cellStyle name="Standaard" xfId="0" builtinId="0"/>
    <cellStyle name="Standaard 2" xfId="1" xr:uid="{FB1389DD-97FB-4302-A26F-6467743BCA35}"/>
  </cellStyles>
  <dxfs count="83">
    <dxf>
      <font>
        <color rgb="FF9C0006"/>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ont>
        <color rgb="FF9C0006"/>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ont>
        <strike val="0"/>
        <outline val="0"/>
        <shadow val="0"/>
        <u val="none"/>
        <vertAlign val="baseline"/>
        <sz val="10"/>
        <color theme="1"/>
        <name val="Calibri"/>
        <family val="2"/>
        <scheme val="minor"/>
      </font>
      <alignment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center" vertical="center" textRotation="0" wrapText="0" indent="0" justifyLastLine="0" shrinkToFit="0" readingOrder="0"/>
      <protection locked="0" hidden="0"/>
    </dxf>
    <dxf>
      <border outline="0">
        <top style="medium">
          <color indexed="64"/>
        </top>
      </border>
    </dxf>
    <dxf>
      <font>
        <strike val="0"/>
        <outline val="0"/>
        <shadow val="0"/>
        <u val="none"/>
        <vertAlign val="baseline"/>
        <sz val="10"/>
        <color theme="1"/>
        <name val="Calibri"/>
        <family val="2"/>
        <scheme val="minor"/>
      </font>
      <protection locked="0" hidden="0"/>
    </dxf>
    <dxf>
      <border outline="0">
        <bottom style="medium">
          <color indexed="64"/>
        </bottom>
      </border>
    </dxf>
    <dxf>
      <font>
        <b/>
        <i val="0"/>
        <strike val="0"/>
        <condense val="0"/>
        <extend val="0"/>
        <outline val="0"/>
        <shadow val="0"/>
        <u val="none"/>
        <vertAlign val="baseline"/>
        <sz val="12"/>
        <color theme="0"/>
        <name val="Calibri"/>
        <family val="2"/>
        <scheme val="minor"/>
      </font>
      <fill>
        <patternFill patternType="solid">
          <fgColor indexed="64"/>
          <bgColor rgb="FF3D0A90"/>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center"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protection locked="0" hidden="0"/>
    </dxf>
    <dxf>
      <font>
        <strike val="0"/>
        <outline val="0"/>
        <shadow val="0"/>
        <u val="none"/>
        <vertAlign val="baseline"/>
        <sz val="10"/>
        <color theme="1"/>
        <name val="Calibri"/>
        <family val="2"/>
        <scheme val="minor"/>
      </font>
      <alignment horizontal="center" vertical="center" textRotation="0" wrapText="0" indent="0" justifyLastLine="0" shrinkToFit="0" readingOrder="0"/>
      <protection locked="0" hidden="0"/>
    </dxf>
    <dxf>
      <border outline="0">
        <top style="medium">
          <color indexed="64"/>
        </top>
      </border>
    </dxf>
    <dxf>
      <font>
        <strike val="0"/>
        <outline val="0"/>
        <shadow val="0"/>
        <u val="none"/>
        <vertAlign val="baseline"/>
        <sz val="10"/>
        <color theme="1"/>
        <name val="Calibri"/>
        <family val="2"/>
        <scheme val="minor"/>
      </font>
      <protection locked="0" hidden="0"/>
    </dxf>
    <dxf>
      <border outline="0">
        <bottom style="medium">
          <color indexed="64"/>
        </bottom>
      </border>
    </dxf>
    <dxf>
      <font>
        <b/>
        <i val="0"/>
        <strike val="0"/>
        <condense val="0"/>
        <extend val="0"/>
        <outline val="0"/>
        <shadow val="0"/>
        <u val="none"/>
        <vertAlign val="baseline"/>
        <sz val="12"/>
        <color theme="0"/>
        <name val="Calibri"/>
        <family val="2"/>
        <scheme val="minor"/>
      </font>
      <fill>
        <patternFill patternType="solid">
          <fgColor indexed="64"/>
          <bgColor rgb="FF3D0A90"/>
        </patternFill>
      </fill>
      <alignment horizontal="general" vertical="top" textRotation="0" wrapText="1" indent="0" justifyLastLine="0" shrinkToFit="0" readingOrder="0"/>
      <protection locked="1" hidden="0"/>
    </dxf>
  </dxfs>
  <tableStyles count="0" defaultTableStyle="TableStyleMedium2" defaultPivotStyle="PivotStyleLight16"/>
  <colors>
    <mruColors>
      <color rgb="FF3D0A90"/>
      <color rgb="FFF7D5F1"/>
      <color rgb="FFFCE4D6"/>
      <color rgb="FFFF7C80"/>
      <color rgb="FFF7FAE6"/>
      <color rgb="FFE6D8FC"/>
      <color rgb="FFFFFFCC"/>
      <color rgb="FF4A0CB0"/>
      <color rgb="FF550EC8"/>
      <color rgb="FFFFFF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CheckBox"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9524</xdr:colOff>
      <xdr:row>2</xdr:row>
      <xdr:rowOff>0</xdr:rowOff>
    </xdr:from>
    <xdr:to>
      <xdr:col>6</xdr:col>
      <xdr:colOff>57149</xdr:colOff>
      <xdr:row>4</xdr:row>
      <xdr:rowOff>190500</xdr:rowOff>
    </xdr:to>
    <xdr:sp macro="" textlink="">
      <xdr:nvSpPr>
        <xdr:cNvPr id="2" name="Pijl: vijfhoek 1">
          <a:extLst>
            <a:ext uri="{FF2B5EF4-FFF2-40B4-BE49-F238E27FC236}">
              <a16:creationId xmlns:a16="http://schemas.microsoft.com/office/drawing/2014/main" id="{EB5505C7-4AB1-9D16-F7C9-C98142066C46}"/>
            </a:ext>
          </a:extLst>
        </xdr:cNvPr>
        <xdr:cNvSpPr/>
      </xdr:nvSpPr>
      <xdr:spPr>
        <a:xfrm>
          <a:off x="2066924" y="20002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TILBURG</a:t>
          </a:r>
        </a:p>
      </xdr:txBody>
    </xdr:sp>
    <xdr:clientData/>
  </xdr:twoCellAnchor>
  <xdr:twoCellAnchor>
    <xdr:from>
      <xdr:col>3</xdr:col>
      <xdr:colOff>0</xdr:colOff>
      <xdr:row>6</xdr:row>
      <xdr:rowOff>0</xdr:rowOff>
    </xdr:from>
    <xdr:to>
      <xdr:col>6</xdr:col>
      <xdr:colOff>47625</xdr:colOff>
      <xdr:row>8</xdr:row>
      <xdr:rowOff>190500</xdr:rowOff>
    </xdr:to>
    <xdr:sp macro="" textlink="">
      <xdr:nvSpPr>
        <xdr:cNvPr id="3" name="Pijl: vijfhoek 2">
          <a:extLst>
            <a:ext uri="{FF2B5EF4-FFF2-40B4-BE49-F238E27FC236}">
              <a16:creationId xmlns:a16="http://schemas.microsoft.com/office/drawing/2014/main" id="{7255C6F2-B14D-4C9C-A549-DB51244BC136}"/>
            </a:ext>
          </a:extLst>
        </xdr:cNvPr>
        <xdr:cNvSpPr/>
      </xdr:nvSpPr>
      <xdr:spPr>
        <a:xfrm>
          <a:off x="2057400" y="28003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DONGEN</a:t>
          </a:r>
        </a:p>
      </xdr:txBody>
    </xdr:sp>
    <xdr:clientData/>
  </xdr:twoCellAnchor>
  <xdr:twoCellAnchor>
    <xdr:from>
      <xdr:col>3</xdr:col>
      <xdr:colOff>0</xdr:colOff>
      <xdr:row>10</xdr:row>
      <xdr:rowOff>0</xdr:rowOff>
    </xdr:from>
    <xdr:to>
      <xdr:col>6</xdr:col>
      <xdr:colOff>47625</xdr:colOff>
      <xdr:row>12</xdr:row>
      <xdr:rowOff>190500</xdr:rowOff>
    </xdr:to>
    <xdr:sp macro="" textlink="">
      <xdr:nvSpPr>
        <xdr:cNvPr id="4" name="Pijl: vijfhoek 3">
          <a:extLst>
            <a:ext uri="{FF2B5EF4-FFF2-40B4-BE49-F238E27FC236}">
              <a16:creationId xmlns:a16="http://schemas.microsoft.com/office/drawing/2014/main" id="{E0812006-7185-4215-BBD2-C5F3CDC10DFB}"/>
            </a:ext>
          </a:extLst>
        </xdr:cNvPr>
        <xdr:cNvSpPr/>
      </xdr:nvSpPr>
      <xdr:spPr>
        <a:xfrm>
          <a:off x="2057400" y="36004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GHO GEMEENTEN</a:t>
          </a:r>
        </a:p>
      </xdr:txBody>
    </xdr:sp>
    <xdr:clientData/>
  </xdr:twoCellAnchor>
  <xdr:twoCellAnchor>
    <xdr:from>
      <xdr:col>3</xdr:col>
      <xdr:colOff>0</xdr:colOff>
      <xdr:row>14</xdr:row>
      <xdr:rowOff>0</xdr:rowOff>
    </xdr:from>
    <xdr:to>
      <xdr:col>6</xdr:col>
      <xdr:colOff>47625</xdr:colOff>
      <xdr:row>16</xdr:row>
      <xdr:rowOff>190500</xdr:rowOff>
    </xdr:to>
    <xdr:sp macro="" textlink="">
      <xdr:nvSpPr>
        <xdr:cNvPr id="5" name="Pijl: vijfhoek 4">
          <a:extLst>
            <a:ext uri="{FF2B5EF4-FFF2-40B4-BE49-F238E27FC236}">
              <a16:creationId xmlns:a16="http://schemas.microsoft.com/office/drawing/2014/main" id="{3471C5A4-A9CF-4AFC-97FE-B30107EA1685}"/>
            </a:ext>
          </a:extLst>
        </xdr:cNvPr>
        <xdr:cNvSpPr/>
      </xdr:nvSpPr>
      <xdr:spPr>
        <a:xfrm>
          <a:off x="2057400" y="44005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HEUSDEN</a:t>
          </a:r>
        </a:p>
      </xdr:txBody>
    </xdr:sp>
    <xdr:clientData/>
  </xdr:twoCellAnchor>
  <xdr:twoCellAnchor>
    <xdr:from>
      <xdr:col>3</xdr:col>
      <xdr:colOff>0</xdr:colOff>
      <xdr:row>18</xdr:row>
      <xdr:rowOff>0</xdr:rowOff>
    </xdr:from>
    <xdr:to>
      <xdr:col>6</xdr:col>
      <xdr:colOff>47625</xdr:colOff>
      <xdr:row>20</xdr:row>
      <xdr:rowOff>190500</xdr:rowOff>
    </xdr:to>
    <xdr:sp macro="" textlink="">
      <xdr:nvSpPr>
        <xdr:cNvPr id="6" name="Pijl: vijfhoek 5">
          <a:extLst>
            <a:ext uri="{FF2B5EF4-FFF2-40B4-BE49-F238E27FC236}">
              <a16:creationId xmlns:a16="http://schemas.microsoft.com/office/drawing/2014/main" id="{679295FA-FEDD-41E8-9B31-94B9489CCA27}"/>
            </a:ext>
          </a:extLst>
        </xdr:cNvPr>
        <xdr:cNvSpPr/>
      </xdr:nvSpPr>
      <xdr:spPr>
        <a:xfrm>
          <a:off x="2057400" y="52006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ABC GEMEENTEN</a:t>
          </a:r>
        </a:p>
      </xdr:txBody>
    </xdr:sp>
    <xdr:clientData/>
  </xdr:twoCellAnchor>
  <xdr:twoCellAnchor>
    <xdr:from>
      <xdr:col>3</xdr:col>
      <xdr:colOff>0</xdr:colOff>
      <xdr:row>22</xdr:row>
      <xdr:rowOff>0</xdr:rowOff>
    </xdr:from>
    <xdr:to>
      <xdr:col>6</xdr:col>
      <xdr:colOff>47625</xdr:colOff>
      <xdr:row>24</xdr:row>
      <xdr:rowOff>190500</xdr:rowOff>
    </xdr:to>
    <xdr:sp macro="" textlink="">
      <xdr:nvSpPr>
        <xdr:cNvPr id="7" name="Pijl: vijfhoek 6">
          <a:extLst>
            <a:ext uri="{FF2B5EF4-FFF2-40B4-BE49-F238E27FC236}">
              <a16:creationId xmlns:a16="http://schemas.microsoft.com/office/drawing/2014/main" id="{A77DB795-90BD-43F3-BB53-779641DA1320}"/>
            </a:ext>
          </a:extLst>
        </xdr:cNvPr>
        <xdr:cNvSpPr/>
      </xdr:nvSpPr>
      <xdr:spPr>
        <a:xfrm>
          <a:off x="2057400" y="60007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LOON OP ZAND</a:t>
          </a:r>
        </a:p>
      </xdr:txBody>
    </xdr:sp>
    <xdr:clientData/>
  </xdr:twoCellAnchor>
  <xdr:twoCellAnchor>
    <xdr:from>
      <xdr:col>2</xdr:col>
      <xdr:colOff>609599</xdr:colOff>
      <xdr:row>26</xdr:row>
      <xdr:rowOff>9524</xdr:rowOff>
    </xdr:from>
    <xdr:to>
      <xdr:col>5</xdr:col>
      <xdr:colOff>600075</xdr:colOff>
      <xdr:row>31</xdr:row>
      <xdr:rowOff>9525</xdr:rowOff>
    </xdr:to>
    <xdr:sp macro="" textlink="">
      <xdr:nvSpPr>
        <xdr:cNvPr id="9" name="Pijl: links 8">
          <a:extLst>
            <a:ext uri="{FF2B5EF4-FFF2-40B4-BE49-F238E27FC236}">
              <a16:creationId xmlns:a16="http://schemas.microsoft.com/office/drawing/2014/main" id="{CE949158-7954-9B9C-C749-B4ECFCFD895F}"/>
            </a:ext>
          </a:extLst>
        </xdr:cNvPr>
        <xdr:cNvSpPr/>
      </xdr:nvSpPr>
      <xdr:spPr>
        <a:xfrm>
          <a:off x="1981199" y="5219699"/>
          <a:ext cx="2047876" cy="1000126"/>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200"/>
            <a:t>Verkeerde</a:t>
          </a:r>
          <a:r>
            <a:rPr lang="nl-NL" sz="1200" baseline="0"/>
            <a:t> gemeente aangeklikt? Keer terug</a:t>
          </a:r>
          <a:endParaRPr lang="nl-NL" sz="12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69850</xdr:colOff>
          <xdr:row>54</xdr:row>
          <xdr:rowOff>44450</xdr:rowOff>
        </xdr:from>
        <xdr:to>
          <xdr:col>4</xdr:col>
          <xdr:colOff>381000</xdr:colOff>
          <xdr:row>55</xdr:row>
          <xdr:rowOff>139700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3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3060700</xdr:colOff>
      <xdr:row>39</xdr:row>
      <xdr:rowOff>110570</xdr:rowOff>
    </xdr:from>
    <xdr:to>
      <xdr:col>2</xdr:col>
      <xdr:colOff>560315</xdr:colOff>
      <xdr:row>39</xdr:row>
      <xdr:rowOff>463610</xdr:rowOff>
    </xdr:to>
    <xdr:pic>
      <xdr:nvPicPr>
        <xdr:cNvPr id="2" name="Afbeelding 1">
          <a:extLst>
            <a:ext uri="{FF2B5EF4-FFF2-40B4-BE49-F238E27FC236}">
              <a16:creationId xmlns:a16="http://schemas.microsoft.com/office/drawing/2014/main" id="{E2F32EA3-06A1-4113-B373-951DE996E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9450" y="9686370"/>
          <a:ext cx="2366890" cy="3498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1446607</xdr:colOff>
      <xdr:row>22</xdr:row>
      <xdr:rowOff>123754</xdr:rowOff>
    </xdr:from>
    <xdr:to>
      <xdr:col>2</xdr:col>
      <xdr:colOff>3629598</xdr:colOff>
      <xdr:row>22</xdr:row>
      <xdr:rowOff>457761</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84957" y="4505254"/>
          <a:ext cx="2182991" cy="3340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2699247</xdr:colOff>
      <xdr:row>29</xdr:row>
      <xdr:rowOff>96960</xdr:rowOff>
    </xdr:from>
    <xdr:to>
      <xdr:col>3</xdr:col>
      <xdr:colOff>1177970</xdr:colOff>
      <xdr:row>29</xdr:row>
      <xdr:rowOff>466901</xdr:rowOff>
    </xdr:to>
    <xdr:pic>
      <xdr:nvPicPr>
        <xdr:cNvPr id="3" name="Afbeelding 2">
          <a:extLst>
            <a:ext uri="{FF2B5EF4-FFF2-40B4-BE49-F238E27FC236}">
              <a16:creationId xmlns:a16="http://schemas.microsoft.com/office/drawing/2014/main" id="{1930D41D-26A3-470C-9736-056AF25FB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34516" y="6705845"/>
          <a:ext cx="2340012" cy="36994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301624</xdr:colOff>
      <xdr:row>27</xdr:row>
      <xdr:rowOff>110066</xdr:rowOff>
    </xdr:from>
    <xdr:to>
      <xdr:col>5</xdr:col>
      <xdr:colOff>3619499</xdr:colOff>
      <xdr:row>29</xdr:row>
      <xdr:rowOff>55032</xdr:rowOff>
    </xdr:to>
    <xdr:sp macro="" textlink="">
      <xdr:nvSpPr>
        <xdr:cNvPr id="3" name="Rechthoek 2">
          <a:extLst>
            <a:ext uri="{FF2B5EF4-FFF2-40B4-BE49-F238E27FC236}">
              <a16:creationId xmlns:a16="http://schemas.microsoft.com/office/drawing/2014/main" id="{B4568516-E00E-5056-8EA6-496ABC78DCFD}"/>
            </a:ext>
          </a:extLst>
        </xdr:cNvPr>
        <xdr:cNvSpPr/>
      </xdr:nvSpPr>
      <xdr:spPr>
        <a:xfrm>
          <a:off x="6693957" y="5486399"/>
          <a:ext cx="519112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2819633</xdr:colOff>
      <xdr:row>16</xdr:row>
      <xdr:rowOff>58257</xdr:rowOff>
    </xdr:from>
    <xdr:to>
      <xdr:col>7</xdr:col>
      <xdr:colOff>888946</xdr:colOff>
      <xdr:row>18</xdr:row>
      <xdr:rowOff>102413</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91533" y="9214957"/>
          <a:ext cx="2444463" cy="37118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1857455</xdr:colOff>
      <xdr:row>12</xdr:row>
      <xdr:rowOff>182218</xdr:rowOff>
    </xdr:from>
    <xdr:to>
      <xdr:col>7</xdr:col>
      <xdr:colOff>1979118</xdr:colOff>
      <xdr:row>14</xdr:row>
      <xdr:rowOff>130175</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27020" y="4075044"/>
          <a:ext cx="2254573" cy="3423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3690090</xdr:colOff>
      <xdr:row>41</xdr:row>
      <xdr:rowOff>69850</xdr:rowOff>
    </xdr:from>
    <xdr:to>
      <xdr:col>2</xdr:col>
      <xdr:colOff>1153587</xdr:colOff>
      <xdr:row>41</xdr:row>
      <xdr:rowOff>430266</xdr:rowOff>
    </xdr:to>
    <xdr:pic>
      <xdr:nvPicPr>
        <xdr:cNvPr id="2" name="Afbeelding 1">
          <a:extLst>
            <a:ext uri="{FF2B5EF4-FFF2-40B4-BE49-F238E27FC236}">
              <a16:creationId xmlns:a16="http://schemas.microsoft.com/office/drawing/2014/main" id="{788D719D-351E-4F90-B050-E877632F6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840" y="9696450"/>
          <a:ext cx="2330772" cy="3635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349250</xdr:colOff>
      <xdr:row>27</xdr:row>
      <xdr:rowOff>127000</xdr:rowOff>
    </xdr:from>
    <xdr:to>
      <xdr:col>5</xdr:col>
      <xdr:colOff>3673475</xdr:colOff>
      <xdr:row>29</xdr:row>
      <xdr:rowOff>71966</xdr:rowOff>
    </xdr:to>
    <xdr:sp macro="" textlink="">
      <xdr:nvSpPr>
        <xdr:cNvPr id="2" name="Rechthoek 1">
          <a:extLst>
            <a:ext uri="{FF2B5EF4-FFF2-40B4-BE49-F238E27FC236}">
              <a16:creationId xmlns:a16="http://schemas.microsoft.com/office/drawing/2014/main" id="{D6A698DC-0120-4FC8-A8BF-55F75C64BE21}"/>
            </a:ext>
          </a:extLst>
        </xdr:cNvPr>
        <xdr:cNvSpPr/>
      </xdr:nvSpPr>
      <xdr:spPr>
        <a:xfrm>
          <a:off x="6741583" y="5503333"/>
          <a:ext cx="519747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3690090</xdr:colOff>
      <xdr:row>41</xdr:row>
      <xdr:rowOff>69850</xdr:rowOff>
    </xdr:from>
    <xdr:to>
      <xdr:col>2</xdr:col>
      <xdr:colOff>1153587</xdr:colOff>
      <xdr:row>41</xdr:row>
      <xdr:rowOff>430266</xdr:rowOff>
    </xdr:to>
    <xdr:pic>
      <xdr:nvPicPr>
        <xdr:cNvPr id="2" name="Afbeelding 1">
          <a:extLst>
            <a:ext uri="{FF2B5EF4-FFF2-40B4-BE49-F238E27FC236}">
              <a16:creationId xmlns:a16="http://schemas.microsoft.com/office/drawing/2014/main" id="{3A790922-D9AD-4181-8BC3-41397A19D0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840" y="9448800"/>
          <a:ext cx="2324422" cy="35724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4</xdr:col>
      <xdr:colOff>306917</xdr:colOff>
      <xdr:row>27</xdr:row>
      <xdr:rowOff>95250</xdr:rowOff>
    </xdr:from>
    <xdr:to>
      <xdr:col>5</xdr:col>
      <xdr:colOff>3631142</xdr:colOff>
      <xdr:row>29</xdr:row>
      <xdr:rowOff>40216</xdr:rowOff>
    </xdr:to>
    <xdr:sp macro="" textlink="">
      <xdr:nvSpPr>
        <xdr:cNvPr id="2" name="Rechthoek 1">
          <a:extLst>
            <a:ext uri="{FF2B5EF4-FFF2-40B4-BE49-F238E27FC236}">
              <a16:creationId xmlns:a16="http://schemas.microsoft.com/office/drawing/2014/main" id="{BD2E00D0-58ED-413E-9682-1594A4E1D0A0}"/>
            </a:ext>
          </a:extLst>
        </xdr:cNvPr>
        <xdr:cNvSpPr/>
      </xdr:nvSpPr>
      <xdr:spPr>
        <a:xfrm>
          <a:off x="6699250" y="5471583"/>
          <a:ext cx="519747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3690090</xdr:colOff>
      <xdr:row>41</xdr:row>
      <xdr:rowOff>69850</xdr:rowOff>
    </xdr:from>
    <xdr:to>
      <xdr:col>2</xdr:col>
      <xdr:colOff>1153587</xdr:colOff>
      <xdr:row>41</xdr:row>
      <xdr:rowOff>430266</xdr:rowOff>
    </xdr:to>
    <xdr:pic>
      <xdr:nvPicPr>
        <xdr:cNvPr id="2" name="Afbeelding 1">
          <a:extLst>
            <a:ext uri="{FF2B5EF4-FFF2-40B4-BE49-F238E27FC236}">
              <a16:creationId xmlns:a16="http://schemas.microsoft.com/office/drawing/2014/main" id="{DB153040-E7BF-4994-90A5-0F92D7A8DA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840" y="9448800"/>
          <a:ext cx="2324422" cy="35724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4</xdr:col>
      <xdr:colOff>349250</xdr:colOff>
      <xdr:row>27</xdr:row>
      <xdr:rowOff>84667</xdr:rowOff>
    </xdr:from>
    <xdr:to>
      <xdr:col>5</xdr:col>
      <xdr:colOff>3673475</xdr:colOff>
      <xdr:row>29</xdr:row>
      <xdr:rowOff>29633</xdr:rowOff>
    </xdr:to>
    <xdr:sp macro="" textlink="">
      <xdr:nvSpPr>
        <xdr:cNvPr id="2" name="Rechthoek 1">
          <a:extLst>
            <a:ext uri="{FF2B5EF4-FFF2-40B4-BE49-F238E27FC236}">
              <a16:creationId xmlns:a16="http://schemas.microsoft.com/office/drawing/2014/main" id="{2D21EFE9-544C-4376-BD25-5588C482E87C}"/>
            </a:ext>
          </a:extLst>
        </xdr:cNvPr>
        <xdr:cNvSpPr/>
      </xdr:nvSpPr>
      <xdr:spPr>
        <a:xfrm>
          <a:off x="6741583" y="5461000"/>
          <a:ext cx="519747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3690090</xdr:colOff>
      <xdr:row>41</xdr:row>
      <xdr:rowOff>69850</xdr:rowOff>
    </xdr:from>
    <xdr:to>
      <xdr:col>2</xdr:col>
      <xdr:colOff>1153587</xdr:colOff>
      <xdr:row>41</xdr:row>
      <xdr:rowOff>430266</xdr:rowOff>
    </xdr:to>
    <xdr:pic>
      <xdr:nvPicPr>
        <xdr:cNvPr id="2" name="Afbeelding 1">
          <a:extLst>
            <a:ext uri="{FF2B5EF4-FFF2-40B4-BE49-F238E27FC236}">
              <a16:creationId xmlns:a16="http://schemas.microsoft.com/office/drawing/2014/main" id="{F5A2EA0D-18C5-4458-90D1-A468B49BC7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840" y="9448800"/>
          <a:ext cx="2324422" cy="35724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275167</xdr:colOff>
      <xdr:row>27</xdr:row>
      <xdr:rowOff>127000</xdr:rowOff>
    </xdr:from>
    <xdr:to>
      <xdr:col>5</xdr:col>
      <xdr:colOff>3599392</xdr:colOff>
      <xdr:row>29</xdr:row>
      <xdr:rowOff>71966</xdr:rowOff>
    </xdr:to>
    <xdr:sp macro="" textlink="">
      <xdr:nvSpPr>
        <xdr:cNvPr id="2" name="Rechthoek 1">
          <a:extLst>
            <a:ext uri="{FF2B5EF4-FFF2-40B4-BE49-F238E27FC236}">
              <a16:creationId xmlns:a16="http://schemas.microsoft.com/office/drawing/2014/main" id="{7667E92A-853D-4FE1-882A-8CA190E1BAD9}"/>
            </a:ext>
          </a:extLst>
        </xdr:cNvPr>
        <xdr:cNvSpPr/>
      </xdr:nvSpPr>
      <xdr:spPr>
        <a:xfrm>
          <a:off x="6667500" y="5503333"/>
          <a:ext cx="519747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0</xdr:colOff>
      <xdr:row>29</xdr:row>
      <xdr:rowOff>0</xdr:rowOff>
    </xdr:from>
    <xdr:to>
      <xdr:col>8</xdr:col>
      <xdr:colOff>476250</xdr:colOff>
      <xdr:row>30</xdr:row>
      <xdr:rowOff>171450</xdr:rowOff>
    </xdr:to>
    <xdr:pic>
      <xdr:nvPicPr>
        <xdr:cNvPr id="2" name="Afbeelding 1">
          <a:extLst>
            <a:ext uri="{FF2B5EF4-FFF2-40B4-BE49-F238E27FC236}">
              <a16:creationId xmlns:a16="http://schemas.microsoft.com/office/drawing/2014/main" id="{13FC219E-1575-2C56-B105-7D15E9022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4175" y="8334375"/>
          <a:ext cx="25336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2733675</xdr:colOff>
      <xdr:row>26</xdr:row>
      <xdr:rowOff>15875</xdr:rowOff>
    </xdr:from>
    <xdr:to>
      <xdr:col>1</xdr:col>
      <xdr:colOff>5260688</xdr:colOff>
      <xdr:row>27</xdr:row>
      <xdr:rowOff>190206</xdr:rowOff>
    </xdr:to>
    <xdr:pic>
      <xdr:nvPicPr>
        <xdr:cNvPr id="2" name="Afbeelding 1">
          <a:extLst>
            <a:ext uri="{FF2B5EF4-FFF2-40B4-BE49-F238E27FC236}">
              <a16:creationId xmlns:a16="http://schemas.microsoft.com/office/drawing/2014/main" id="{2D84C3A0-8CDF-405F-B0FA-7B8EB8D75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7975" y="6588125"/>
          <a:ext cx="2527013" cy="3743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2733675</xdr:colOff>
      <xdr:row>26</xdr:row>
      <xdr:rowOff>15875</xdr:rowOff>
    </xdr:from>
    <xdr:to>
      <xdr:col>1</xdr:col>
      <xdr:colOff>5260688</xdr:colOff>
      <xdr:row>27</xdr:row>
      <xdr:rowOff>190206</xdr:rowOff>
    </xdr:to>
    <xdr:pic>
      <xdr:nvPicPr>
        <xdr:cNvPr id="2" name="Afbeelding 1">
          <a:extLst>
            <a:ext uri="{FF2B5EF4-FFF2-40B4-BE49-F238E27FC236}">
              <a16:creationId xmlns:a16="http://schemas.microsoft.com/office/drawing/2014/main" id="{50D93314-ECB3-4AC7-B438-182815664C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7975" y="8883650"/>
          <a:ext cx="2527013" cy="3743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2733675</xdr:colOff>
      <xdr:row>26</xdr:row>
      <xdr:rowOff>15875</xdr:rowOff>
    </xdr:from>
    <xdr:to>
      <xdr:col>1</xdr:col>
      <xdr:colOff>5260688</xdr:colOff>
      <xdr:row>27</xdr:row>
      <xdr:rowOff>190206</xdr:rowOff>
    </xdr:to>
    <xdr:pic>
      <xdr:nvPicPr>
        <xdr:cNvPr id="2" name="Afbeelding 1">
          <a:extLst>
            <a:ext uri="{FF2B5EF4-FFF2-40B4-BE49-F238E27FC236}">
              <a16:creationId xmlns:a16="http://schemas.microsoft.com/office/drawing/2014/main" id="{2519292F-694F-40FB-9988-EAF48E194C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7975" y="7397750"/>
          <a:ext cx="2527013" cy="3743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2733675</xdr:colOff>
      <xdr:row>26</xdr:row>
      <xdr:rowOff>15875</xdr:rowOff>
    </xdr:from>
    <xdr:to>
      <xdr:col>1</xdr:col>
      <xdr:colOff>5260688</xdr:colOff>
      <xdr:row>27</xdr:row>
      <xdr:rowOff>190206</xdr:rowOff>
    </xdr:to>
    <xdr:pic>
      <xdr:nvPicPr>
        <xdr:cNvPr id="2" name="Afbeelding 1">
          <a:extLst>
            <a:ext uri="{FF2B5EF4-FFF2-40B4-BE49-F238E27FC236}">
              <a16:creationId xmlns:a16="http://schemas.microsoft.com/office/drawing/2014/main" id="{4B08B0D7-D21A-41E8-9A41-1F9F814F1B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7975" y="8397875"/>
          <a:ext cx="2527013" cy="3743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2819633</xdr:colOff>
      <xdr:row>16</xdr:row>
      <xdr:rowOff>58257</xdr:rowOff>
    </xdr:from>
    <xdr:to>
      <xdr:col>22</xdr:col>
      <xdr:colOff>307921</xdr:colOff>
      <xdr:row>18</xdr:row>
      <xdr:rowOff>102413</xdr:rowOff>
    </xdr:to>
    <xdr:pic>
      <xdr:nvPicPr>
        <xdr:cNvPr id="2" name="Afbeelding 1">
          <a:extLst>
            <a:ext uri="{FF2B5EF4-FFF2-40B4-BE49-F238E27FC236}">
              <a16:creationId xmlns:a16="http://schemas.microsoft.com/office/drawing/2014/main" id="{6C6CB525-B4FC-41DC-B494-42E14A866F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1058" y="9202257"/>
          <a:ext cx="2450813" cy="36800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1857455</xdr:colOff>
      <xdr:row>12</xdr:row>
      <xdr:rowOff>182218</xdr:rowOff>
    </xdr:from>
    <xdr:to>
      <xdr:col>8</xdr:col>
      <xdr:colOff>321768</xdr:colOff>
      <xdr:row>14</xdr:row>
      <xdr:rowOff>130175</xdr:rowOff>
    </xdr:to>
    <xdr:pic>
      <xdr:nvPicPr>
        <xdr:cNvPr id="2" name="Afbeelding 1">
          <a:extLst>
            <a:ext uri="{FF2B5EF4-FFF2-40B4-BE49-F238E27FC236}">
              <a16:creationId xmlns:a16="http://schemas.microsoft.com/office/drawing/2014/main" id="{3184984D-0CEB-461F-BA4C-5746350C9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8555" y="4030318"/>
          <a:ext cx="2264788" cy="348007"/>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89C79-5DBF-4C46-A9A0-EFEE96330BDE}" name="Tabel3" displayName="Tabel3" ref="B10:I59" totalsRowCount="1" headerRowDxfId="82" dataDxfId="80" headerRowBorderDxfId="81" tableBorderDxfId="79">
  <autoFilter ref="B10:I58" xr:uid="{19489C79-5DBF-4C46-A9A0-EFEE96330BDE}"/>
  <tableColumns count="8">
    <tableColumn id="1" xr3:uid="{43D5055C-3788-4E4C-B516-AA4F1B0B7CD3}" name="nr." dataDxfId="78" totalsRowDxfId="77"/>
    <tableColumn id="2" xr3:uid="{F644FEB1-6257-4A63-AB8B-87A9C4E30A24}" name="Actielijn" dataDxfId="76" totalsRowDxfId="75"/>
    <tableColumn id="10" xr3:uid="{A5141A6B-01D2-46B9-93D6-79AC8C57C99B}" name="Startdatum actie" dataDxfId="74" totalsRowDxfId="73"/>
    <tableColumn id="3" xr3:uid="{DD707170-D38A-424F-B4BD-8527D14B540D}" name="(Kleine) actie om actielijn te behalen" dataDxfId="72" totalsRowDxfId="71"/>
    <tableColumn id="6" xr3:uid="{DB666D99-30F5-42CC-909C-ED7B4564A1A0}" name="Door" dataDxfId="70" totalsRowDxfId="69"/>
    <tableColumn id="9" xr3:uid="{80A170EE-7EE3-4198-AA17-A328D8D666B7}" name="Eindatum actie (gepland)" dataDxfId="68" totalsRowDxfId="67"/>
    <tableColumn id="4" xr3:uid="{F452B7A2-A450-4EB7-8E28-B29BC87A564A}" name="Gelukt?" totalsRowFunction="custom" dataDxfId="66" totalsRowDxfId="65">
      <totalsRowFormula array="1">aantAL</totalsRowFormula>
    </tableColumn>
    <tableColumn id="5" xr3:uid="{FF9559B2-3C99-44C4-8422-074D31EADBE7}" name="Evt. toelichting" dataDxfId="64" totalsRowDxfId="63"/>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D143BBD-F4F6-478A-A3CF-CA85B7D8DF31}" name="Tabel33" displayName="Tabel33" ref="K10:R58" totalsRowShown="0" headerRowDxfId="62" dataDxfId="60" headerRowBorderDxfId="61" tableBorderDxfId="59">
  <autoFilter ref="K10:R58" xr:uid="{BD143BBD-F4F6-478A-A3CF-CA85B7D8DF31}"/>
  <tableColumns count="8">
    <tableColumn id="1" xr3:uid="{2DF9E597-A6BF-44EE-B2EA-2851AED392FF}" name="nr." dataDxfId="58"/>
    <tableColumn id="2" xr3:uid="{76044754-686D-4E1F-B80E-B8CAB335C060}" name="Actielijn" dataDxfId="57"/>
    <tableColumn id="10" xr3:uid="{C41605F2-9FB2-4BE8-BF62-A3A624A570C1}" name="Startdatum actie" dataDxfId="56"/>
    <tableColumn id="3" xr3:uid="{ED77BE0D-821C-480B-A23E-E10BF5C8F121}" name="(Kleine) actie om actielijn te behalen" dataDxfId="55"/>
    <tableColumn id="6" xr3:uid="{FBE0BF63-5E9A-454B-ABB0-2599399D7F95}" name="Door" dataDxfId="54"/>
    <tableColumn id="9" xr3:uid="{C4E67EB3-9230-4696-A10B-8A3224EAB11A}" name="Eindatum actie (gepland)" dataDxfId="53"/>
    <tableColumn id="4" xr3:uid="{4BB3F15D-87B3-43F0-B274-63E6035BB947}" name="Gelukt?" dataDxfId="52"/>
    <tableColumn id="5" xr3:uid="{7069DC43-8960-4D68-92B8-EDBBCEADFAE7}" name="Evt. toelichting" dataDxfId="51"/>
  </tableColumns>
  <tableStyleInfo name="TableStyleLight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4.vml"/><Relationship Id="rId1" Type="http://schemas.openxmlformats.org/officeDocument/2006/relationships/printerSettings" Target="../printerSettings/printerSettings23.bin"/><Relationship Id="rId5" Type="http://schemas.openxmlformats.org/officeDocument/2006/relationships/comments" Target="../comments3.xml"/><Relationship Id="rId4" Type="http://schemas.openxmlformats.org/officeDocument/2006/relationships/table" Target="../tables/table2.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drawing" Target="../drawings/drawing22.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29C-0C6B-4728-A21A-5461C0C151D0}">
  <dimension ref="D1:F23"/>
  <sheetViews>
    <sheetView workbookViewId="0">
      <selection activeCell="H15" sqref="H15"/>
    </sheetView>
  </sheetViews>
  <sheetFormatPr defaultRowHeight="15.5" x14ac:dyDescent="0.35"/>
  <sheetData>
    <row r="1" spans="4:6" ht="16" thickBot="1" x14ac:dyDescent="0.4">
      <c r="D1" s="448" t="s">
        <v>115</v>
      </c>
      <c r="E1" s="449"/>
      <c r="F1" s="450"/>
    </row>
    <row r="19" spans="4:4" x14ac:dyDescent="0.35">
      <c r="D19" s="96"/>
    </row>
    <row r="23" spans="4:4" x14ac:dyDescent="0.35">
      <c r="D23" s="96"/>
    </row>
  </sheetData>
  <mergeCells count="1">
    <mergeCell ref="D1:F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AD522-9E24-4628-AF53-06753573FFF4}">
  <sheetPr>
    <pageSetUpPr fitToPage="1"/>
  </sheetPr>
  <dimension ref="A1:F45"/>
  <sheetViews>
    <sheetView tabSelected="1" zoomScaleNormal="100" workbookViewId="0">
      <selection activeCell="C8" sqref="C8"/>
    </sheetView>
  </sheetViews>
  <sheetFormatPr defaultColWidth="10.58203125" defaultRowHeight="15.5" x14ac:dyDescent="0.35"/>
  <cols>
    <col min="1" max="1" width="2.08203125" style="10" customWidth="1"/>
    <col min="2" max="2" width="24.58203125" style="10" customWidth="1"/>
    <col min="3" max="3" width="48.58203125" style="17" customWidth="1"/>
    <col min="4" max="4" width="2.08203125" style="10" customWidth="1"/>
    <col min="5" max="6" width="5.08203125" style="10" customWidth="1"/>
    <col min="7" max="16384" width="10.58203125" style="10"/>
  </cols>
  <sheetData>
    <row r="1" spans="1:6" ht="4" customHeight="1" x14ac:dyDescent="0.35">
      <c r="A1" s="162"/>
      <c r="B1" s="441"/>
      <c r="C1" s="441"/>
      <c r="D1" s="166"/>
      <c r="E1" s="134"/>
      <c r="F1" s="135"/>
    </row>
    <row r="2" spans="1:6" ht="12.65" customHeight="1" x14ac:dyDescent="0.35">
      <c r="A2" s="162"/>
      <c r="B2" s="447" t="s">
        <v>246</v>
      </c>
      <c r="C2" s="447"/>
      <c r="D2" s="166"/>
      <c r="E2" s="134"/>
      <c r="F2" s="135"/>
    </row>
    <row r="3" spans="1:6" ht="10" customHeight="1" x14ac:dyDescent="0.35">
      <c r="A3" s="162"/>
      <c r="B3" s="442"/>
      <c r="C3" s="443"/>
      <c r="D3" s="142"/>
      <c r="E3" s="134"/>
      <c r="F3" s="136"/>
    </row>
    <row r="4" spans="1:6" ht="25.5" customHeight="1" x14ac:dyDescent="0.35">
      <c r="A4" s="154"/>
      <c r="B4" s="444" t="s">
        <v>0</v>
      </c>
      <c r="C4" s="445"/>
      <c r="D4" s="168"/>
    </row>
    <row r="5" spans="1:6" x14ac:dyDescent="0.35">
      <c r="A5" s="149"/>
      <c r="B5" s="446" t="s">
        <v>150</v>
      </c>
      <c r="C5" s="446"/>
      <c r="D5" s="145"/>
    </row>
    <row r="6" spans="1:6" ht="17.399999999999999" customHeight="1" x14ac:dyDescent="0.35">
      <c r="A6" s="142"/>
      <c r="B6" s="152"/>
      <c r="C6" s="153"/>
      <c r="D6" s="142"/>
    </row>
    <row r="7" spans="1:6" x14ac:dyDescent="0.35">
      <c r="A7" s="151"/>
      <c r="B7" s="155" t="s">
        <v>0</v>
      </c>
      <c r="C7" s="160"/>
      <c r="D7" s="142"/>
    </row>
    <row r="8" spans="1:6" x14ac:dyDescent="0.35">
      <c r="A8" s="147"/>
      <c r="B8" s="148" t="s">
        <v>64</v>
      </c>
      <c r="C8" s="137"/>
      <c r="D8" s="146"/>
    </row>
    <row r="9" spans="1:6" x14ac:dyDescent="0.35">
      <c r="A9" s="149"/>
      <c r="B9" s="150" t="s">
        <v>1</v>
      </c>
      <c r="C9" s="137"/>
      <c r="D9" s="146"/>
    </row>
    <row r="10" spans="1:6" x14ac:dyDescent="0.35">
      <c r="A10" s="151"/>
      <c r="B10" s="150" t="s">
        <v>2</v>
      </c>
      <c r="C10" s="138"/>
      <c r="D10" s="146"/>
    </row>
    <row r="11" spans="1:6" x14ac:dyDescent="0.35">
      <c r="A11" s="147"/>
      <c r="B11" s="150" t="s">
        <v>3</v>
      </c>
      <c r="C11" s="141"/>
      <c r="D11" s="146"/>
    </row>
    <row r="12" spans="1:6" x14ac:dyDescent="0.35">
      <c r="A12" s="147"/>
      <c r="B12" s="150" t="s">
        <v>4</v>
      </c>
      <c r="C12" s="137"/>
      <c r="D12" s="146"/>
    </row>
    <row r="13" spans="1:6" x14ac:dyDescent="0.35">
      <c r="A13" s="147"/>
      <c r="B13" s="150" t="s">
        <v>5</v>
      </c>
      <c r="C13" s="141"/>
      <c r="D13" s="146"/>
    </row>
    <row r="14" spans="1:6" x14ac:dyDescent="0.35">
      <c r="A14" s="147"/>
      <c r="B14" s="150" t="s">
        <v>6</v>
      </c>
      <c r="C14" s="137"/>
      <c r="D14" s="146"/>
    </row>
    <row r="15" spans="1:6" x14ac:dyDescent="0.35">
      <c r="A15" s="147"/>
      <c r="B15" s="150" t="s">
        <v>7</v>
      </c>
      <c r="C15" s="141"/>
      <c r="D15" s="161"/>
    </row>
    <row r="16" spans="1:6" x14ac:dyDescent="0.35">
      <c r="A16" s="149"/>
      <c r="B16" s="150" t="s">
        <v>8</v>
      </c>
      <c r="C16" s="139"/>
      <c r="D16" s="145"/>
    </row>
    <row r="17" spans="1:4" ht="19.5" customHeight="1" x14ac:dyDescent="0.35">
      <c r="A17" s="157"/>
      <c r="B17"/>
      <c r="C17" s="164"/>
      <c r="D17" s="142"/>
    </row>
    <row r="18" spans="1:4" ht="27.5" x14ac:dyDescent="0.35">
      <c r="A18" s="159"/>
      <c r="B18" s="165" t="s">
        <v>222</v>
      </c>
      <c r="C18" s="163"/>
      <c r="D18" s="145"/>
    </row>
    <row r="19" spans="1:4" x14ac:dyDescent="0.35">
      <c r="A19" s="149"/>
      <c r="B19" s="148" t="s">
        <v>1</v>
      </c>
      <c r="C19" s="137"/>
      <c r="D19" s="146"/>
    </row>
    <row r="20" spans="1:4" x14ac:dyDescent="0.35">
      <c r="A20" s="151"/>
      <c r="B20" s="150" t="s">
        <v>7</v>
      </c>
      <c r="C20" s="141"/>
      <c r="D20" s="145"/>
    </row>
    <row r="21" spans="1:4" x14ac:dyDescent="0.35">
      <c r="A21" s="147"/>
      <c r="B21" s="150" t="s">
        <v>8</v>
      </c>
      <c r="C21" s="137"/>
      <c r="D21" s="146"/>
    </row>
    <row r="22" spans="1:4" ht="19.5" customHeight="1" x14ac:dyDescent="0.35">
      <c r="A22" s="162"/>
      <c r="B22" s="152"/>
      <c r="C22" s="153"/>
      <c r="D22" s="142"/>
    </row>
    <row r="23" spans="1:4" x14ac:dyDescent="0.35">
      <c r="A23" s="154"/>
      <c r="B23" s="155" t="s">
        <v>223</v>
      </c>
      <c r="C23" s="163"/>
      <c r="D23" s="142"/>
    </row>
    <row r="24" spans="1:4" x14ac:dyDescent="0.35">
      <c r="A24" s="147"/>
      <c r="B24" s="148" t="s">
        <v>9</v>
      </c>
      <c r="C24" s="137"/>
      <c r="D24" s="146"/>
    </row>
    <row r="25" spans="1:4" x14ac:dyDescent="0.35">
      <c r="A25" s="147"/>
      <c r="B25" s="150" t="s">
        <v>7</v>
      </c>
      <c r="C25" s="141"/>
      <c r="D25" s="146"/>
    </row>
    <row r="26" spans="1:4" x14ac:dyDescent="0.35">
      <c r="A26" s="147"/>
      <c r="B26" s="150" t="s">
        <v>8</v>
      </c>
      <c r="C26" s="140"/>
      <c r="D26" s="146"/>
    </row>
    <row r="27" spans="1:4" x14ac:dyDescent="0.35">
      <c r="A27" s="147"/>
      <c r="B27" s="150" t="s">
        <v>10</v>
      </c>
      <c r="C27" s="137"/>
      <c r="D27" s="146"/>
    </row>
    <row r="28" spans="1:4" x14ac:dyDescent="0.35">
      <c r="A28" s="147"/>
      <c r="B28" s="150" t="s">
        <v>7</v>
      </c>
      <c r="C28" s="141"/>
      <c r="D28" s="146"/>
    </row>
    <row r="29" spans="1:4" x14ac:dyDescent="0.35">
      <c r="A29" s="147"/>
      <c r="B29" s="150" t="s">
        <v>8</v>
      </c>
      <c r="C29" s="141"/>
      <c r="D29" s="161"/>
    </row>
    <row r="30" spans="1:4" x14ac:dyDescent="0.35">
      <c r="A30" s="157"/>
      <c r="B30" s="152"/>
      <c r="C30" s="153"/>
      <c r="D30" s="158"/>
    </row>
    <row r="31" spans="1:4" x14ac:dyDescent="0.35">
      <c r="A31" s="159"/>
      <c r="B31" s="155" t="s">
        <v>11</v>
      </c>
      <c r="C31" s="160"/>
      <c r="D31" s="142"/>
    </row>
    <row r="32" spans="1:4" x14ac:dyDescent="0.35">
      <c r="A32" s="149"/>
      <c r="B32" s="148" t="s">
        <v>12</v>
      </c>
      <c r="C32" s="141"/>
      <c r="D32" s="145"/>
    </row>
    <row r="33" spans="1:4" x14ac:dyDescent="0.35">
      <c r="A33" s="151"/>
      <c r="B33" s="150" t="s">
        <v>13</v>
      </c>
      <c r="C33" s="141"/>
      <c r="D33" s="146"/>
    </row>
    <row r="34" spans="1:4" x14ac:dyDescent="0.35">
      <c r="A34" s="147"/>
      <c r="B34" s="440" t="s">
        <v>14</v>
      </c>
      <c r="C34" s="141"/>
      <c r="D34" s="146"/>
    </row>
    <row r="35" spans="1:4" x14ac:dyDescent="0.35">
      <c r="A35" s="147"/>
      <c r="B35" s="440" t="s">
        <v>14</v>
      </c>
      <c r="C35" s="141"/>
      <c r="D35" s="146"/>
    </row>
    <row r="36" spans="1:4" x14ac:dyDescent="0.35">
      <c r="A36" s="147"/>
      <c r="B36" s="440" t="s">
        <v>14</v>
      </c>
      <c r="C36" s="141"/>
      <c r="D36" s="146"/>
    </row>
    <row r="37" spans="1:4" x14ac:dyDescent="0.35">
      <c r="A37" s="149"/>
      <c r="B37" s="440" t="s">
        <v>14</v>
      </c>
      <c r="C37" s="141"/>
      <c r="D37" s="146"/>
    </row>
    <row r="38" spans="1:4" x14ac:dyDescent="0.35">
      <c r="A38" s="151"/>
      <c r="B38" s="152"/>
      <c r="C38" s="153"/>
      <c r="D38" s="142"/>
    </row>
    <row r="39" spans="1:4" x14ac:dyDescent="0.35">
      <c r="A39" s="154"/>
      <c r="B39" s="155" t="s">
        <v>128</v>
      </c>
      <c r="C39" s="156"/>
      <c r="D39" s="142"/>
    </row>
    <row r="40" spans="1:4" x14ac:dyDescent="0.35">
      <c r="A40" s="147"/>
      <c r="B40" s="148" t="s">
        <v>151</v>
      </c>
      <c r="C40" s="141"/>
      <c r="D40" s="145"/>
    </row>
    <row r="41" spans="1:4" x14ac:dyDescent="0.35">
      <c r="A41" s="149"/>
      <c r="B41" s="150" t="s">
        <v>7</v>
      </c>
      <c r="C41" s="141"/>
      <c r="D41" s="145"/>
    </row>
    <row r="42" spans="1:4" x14ac:dyDescent="0.35">
      <c r="A42" s="151"/>
      <c r="B42" s="150" t="s">
        <v>8</v>
      </c>
      <c r="C42" s="141"/>
      <c r="D42" s="146"/>
    </row>
    <row r="43" spans="1:4" x14ac:dyDescent="0.35">
      <c r="A43" s="147"/>
      <c r="B43" s="150" t="s">
        <v>15</v>
      </c>
      <c r="C43" s="141"/>
      <c r="D43" s="146"/>
    </row>
    <row r="44" spans="1:4" ht="29" x14ac:dyDescent="0.35">
      <c r="A44" s="149"/>
      <c r="B44" s="150" t="s">
        <v>231</v>
      </c>
      <c r="C44" s="138"/>
      <c r="D44" s="146"/>
    </row>
    <row r="45" spans="1:4" ht="15.5" customHeight="1" x14ac:dyDescent="0.35">
      <c r="A45" s="142"/>
      <c r="B45" s="143"/>
      <c r="C45" s="144"/>
      <c r="D45" s="142"/>
    </row>
  </sheetData>
  <sheetProtection algorithmName="SHA-512" hashValue="bASnb4+l+9vP/XU+g3GVp4YK5TOut4m8O7a1MpqGAOtE4TMz7CbHijgY65GhjCh5XxPt5dhuhD3obmIkeZcc1A==" saltValue="IMkZq8s2osHYkoETidWaDg==" spinCount="100000" sheet="1" objects="1" scenarios="1" selectLockedCells="1"/>
  <mergeCells count="5">
    <mergeCell ref="B1:C1"/>
    <mergeCell ref="B3:C3"/>
    <mergeCell ref="B4:C4"/>
    <mergeCell ref="B5:C5"/>
    <mergeCell ref="B2:C2"/>
  </mergeCell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99600-D9AB-43C2-8760-393A27127F80}">
  <sheetPr>
    <pageSetUpPr fitToPage="1"/>
  </sheetPr>
  <dimension ref="A1:G78"/>
  <sheetViews>
    <sheetView zoomScaleNormal="100" workbookViewId="0">
      <selection activeCell="C5" sqref="C5"/>
    </sheetView>
  </sheetViews>
  <sheetFormatPr defaultColWidth="10.58203125" defaultRowHeight="15.5" x14ac:dyDescent="0.35"/>
  <cols>
    <col min="1" max="1" width="2.08203125" style="10" customWidth="1"/>
    <col min="2" max="2" width="57.58203125" style="10" customWidth="1"/>
    <col min="3" max="3" width="14.9140625" style="10" customWidth="1"/>
    <col min="4" max="4" width="2.08203125" style="10" customWidth="1"/>
    <col min="5" max="16384" width="10.58203125" style="10"/>
  </cols>
  <sheetData>
    <row r="1" spans="1:7" x14ac:dyDescent="0.35">
      <c r="A1" s="214"/>
      <c r="B1" s="215">
        <f>'1. Persoonsgegevens'!C8</f>
        <v>0</v>
      </c>
      <c r="C1" s="216"/>
      <c r="D1" s="217"/>
      <c r="E1" s="130"/>
    </row>
    <row r="2" spans="1:7" ht="10" customHeight="1" x14ac:dyDescent="0.35">
      <c r="A2" s="174"/>
      <c r="B2" s="145"/>
      <c r="C2" s="151"/>
      <c r="D2" s="179"/>
    </row>
    <row r="3" spans="1:7" ht="23.4" customHeight="1" x14ac:dyDescent="0.35">
      <c r="A3" s="174"/>
      <c r="B3" s="218" t="s">
        <v>155</v>
      </c>
      <c r="C3" s="219"/>
      <c r="D3" s="179"/>
    </row>
    <row r="4" spans="1:7" x14ac:dyDescent="0.35">
      <c r="A4" s="174"/>
      <c r="B4" s="220"/>
      <c r="C4" s="221"/>
      <c r="D4" s="179"/>
    </row>
    <row r="5" spans="1:7" x14ac:dyDescent="0.35">
      <c r="A5" s="174"/>
      <c r="B5" s="212" t="s">
        <v>76</v>
      </c>
      <c r="C5" s="431"/>
      <c r="D5" s="179"/>
    </row>
    <row r="6" spans="1:7" x14ac:dyDescent="0.35">
      <c r="A6" s="174"/>
      <c r="B6" s="213" t="s">
        <v>157</v>
      </c>
      <c r="C6" s="432"/>
      <c r="D6" s="179"/>
    </row>
    <row r="7" spans="1:7" x14ac:dyDescent="0.35">
      <c r="A7" s="174"/>
      <c r="B7" s="210" t="s">
        <v>156</v>
      </c>
      <c r="C7" s="211"/>
      <c r="D7" s="179"/>
    </row>
    <row r="8" spans="1:7" ht="15.9" customHeight="1" x14ac:dyDescent="0.35">
      <c r="A8" s="174"/>
      <c r="B8" s="208" t="s">
        <v>159</v>
      </c>
      <c r="C8" s="431"/>
      <c r="D8" s="179"/>
      <c r="G8" s="10" t="s">
        <v>72</v>
      </c>
    </row>
    <row r="9" spans="1:7" ht="15.9" customHeight="1" x14ac:dyDescent="0.35">
      <c r="A9" s="174"/>
      <c r="B9" s="209" t="s">
        <v>16</v>
      </c>
      <c r="C9" s="431"/>
      <c r="D9" s="179"/>
    </row>
    <row r="10" spans="1:7" ht="4" customHeight="1" x14ac:dyDescent="0.35">
      <c r="A10" s="174"/>
      <c r="B10" s="206"/>
      <c r="C10" s="207"/>
      <c r="D10" s="179"/>
    </row>
    <row r="11" spans="1:7" ht="15.5" customHeight="1" x14ac:dyDescent="0.35">
      <c r="A11" s="174"/>
      <c r="B11"/>
      <c r="C11" s="151"/>
      <c r="D11" s="179"/>
    </row>
    <row r="12" spans="1:7" ht="15.9" customHeight="1" x14ac:dyDescent="0.35">
      <c r="A12" s="174"/>
      <c r="B12" s="458" t="s">
        <v>17</v>
      </c>
      <c r="C12" s="459"/>
      <c r="D12" s="179"/>
    </row>
    <row r="13" spans="1:7" ht="15.9" customHeight="1" x14ac:dyDescent="0.35">
      <c r="A13" s="174"/>
      <c r="B13" s="205" t="s">
        <v>194</v>
      </c>
      <c r="C13" s="433"/>
      <c r="D13" s="179"/>
    </row>
    <row r="14" spans="1:7" ht="15.9" customHeight="1" x14ac:dyDescent="0.35">
      <c r="A14" s="174"/>
      <c r="B14" s="200" t="s">
        <v>195</v>
      </c>
      <c r="C14" s="434"/>
      <c r="D14" s="179"/>
    </row>
    <row r="15" spans="1:7" ht="15.9" customHeight="1" x14ac:dyDescent="0.35">
      <c r="A15" s="174"/>
      <c r="B15" s="200" t="s">
        <v>196</v>
      </c>
      <c r="C15" s="434"/>
      <c r="D15" s="179"/>
    </row>
    <row r="16" spans="1:7" ht="15.9" customHeight="1" x14ac:dyDescent="0.35">
      <c r="A16" s="174"/>
      <c r="B16" s="200" t="s">
        <v>164</v>
      </c>
      <c r="C16" s="434"/>
      <c r="D16" s="179"/>
    </row>
    <row r="17" spans="1:4" x14ac:dyDescent="0.35">
      <c r="A17" s="174"/>
      <c r="B17" s="200" t="s">
        <v>165</v>
      </c>
      <c r="C17" s="434"/>
      <c r="D17" s="179"/>
    </row>
    <row r="18" spans="1:4" x14ac:dyDescent="0.35">
      <c r="A18" s="174"/>
      <c r="B18" s="196" t="s">
        <v>166</v>
      </c>
      <c r="C18" s="435"/>
      <c r="D18" s="179"/>
    </row>
    <row r="19" spans="1:4" ht="15.9" customHeight="1" x14ac:dyDescent="0.35">
      <c r="A19" s="174"/>
      <c r="B19" s="196" t="s">
        <v>167</v>
      </c>
      <c r="C19" s="435"/>
      <c r="D19" s="179"/>
    </row>
    <row r="20" spans="1:4" ht="15.9" customHeight="1" x14ac:dyDescent="0.35">
      <c r="A20" s="174"/>
      <c r="B20" s="200" t="s">
        <v>168</v>
      </c>
      <c r="C20" s="434"/>
      <c r="D20" s="179"/>
    </row>
    <row r="21" spans="1:4" ht="15.9" customHeight="1" x14ac:dyDescent="0.35">
      <c r="A21" s="174"/>
      <c r="B21" s="196" t="s">
        <v>169</v>
      </c>
      <c r="C21" s="435"/>
      <c r="D21" s="179"/>
    </row>
    <row r="22" spans="1:4" ht="15.9" customHeight="1" x14ac:dyDescent="0.35">
      <c r="A22" s="174"/>
      <c r="B22" s="200" t="s">
        <v>170</v>
      </c>
      <c r="C22" s="434"/>
      <c r="D22" s="179"/>
    </row>
    <row r="23" spans="1:4" ht="15.9" customHeight="1" x14ac:dyDescent="0.35">
      <c r="A23" s="174"/>
      <c r="B23" s="200" t="s">
        <v>171</v>
      </c>
      <c r="C23" s="434"/>
      <c r="D23" s="179"/>
    </row>
    <row r="24" spans="1:4" ht="15.9" customHeight="1" x14ac:dyDescent="0.35">
      <c r="A24" s="174"/>
      <c r="B24" s="200" t="s">
        <v>172</v>
      </c>
      <c r="C24" s="434"/>
      <c r="D24" s="179"/>
    </row>
    <row r="25" spans="1:4" ht="15.9" customHeight="1" x14ac:dyDescent="0.35">
      <c r="A25" s="174"/>
      <c r="B25" s="198"/>
      <c r="C25" s="199"/>
      <c r="D25" s="179"/>
    </row>
    <row r="26" spans="1:4" ht="15.9" customHeight="1" x14ac:dyDescent="0.35">
      <c r="A26" s="174"/>
      <c r="B26" s="196" t="s">
        <v>192</v>
      </c>
      <c r="C26" s="204"/>
      <c r="D26" s="179"/>
    </row>
    <row r="27" spans="1:4" x14ac:dyDescent="0.35">
      <c r="A27" s="174"/>
      <c r="B27" s="129"/>
      <c r="C27" s="197"/>
      <c r="D27" s="179"/>
    </row>
    <row r="28" spans="1:4" ht="15.5" customHeight="1" x14ac:dyDescent="0.35">
      <c r="A28" s="174"/>
      <c r="B28" s="202"/>
      <c r="C28" s="203"/>
      <c r="D28" s="179"/>
    </row>
    <row r="29" spans="1:4" ht="15.9" customHeight="1" x14ac:dyDescent="0.35">
      <c r="A29" s="174"/>
      <c r="B29" s="474" t="s">
        <v>158</v>
      </c>
      <c r="C29" s="459"/>
      <c r="D29" s="179"/>
    </row>
    <row r="30" spans="1:4" ht="15.9" customHeight="1" x14ac:dyDescent="0.35">
      <c r="A30" s="174"/>
      <c r="B30" s="196" t="s">
        <v>161</v>
      </c>
      <c r="C30" s="431"/>
      <c r="D30" s="179"/>
    </row>
    <row r="31" spans="1:4" ht="15.9" customHeight="1" x14ac:dyDescent="0.35">
      <c r="A31" s="174"/>
      <c r="B31" s="196" t="s">
        <v>162</v>
      </c>
      <c r="C31" s="431"/>
      <c r="D31" s="179"/>
    </row>
    <row r="32" spans="1:4" x14ac:dyDescent="0.35">
      <c r="A32" s="174"/>
      <c r="B32" s="196" t="s">
        <v>163</v>
      </c>
      <c r="C32" s="431"/>
      <c r="D32" s="179"/>
    </row>
    <row r="33" spans="1:6" ht="15.9" customHeight="1" x14ac:dyDescent="0.35">
      <c r="A33" s="174"/>
      <c r="B33" s="198"/>
      <c r="C33" s="199"/>
      <c r="D33" s="179"/>
    </row>
    <row r="34" spans="1:6" x14ac:dyDescent="0.35">
      <c r="A34" s="174"/>
      <c r="B34" s="200" t="s">
        <v>193</v>
      </c>
      <c r="C34" s="201"/>
      <c r="D34" s="179"/>
    </row>
    <row r="35" spans="1:6" x14ac:dyDescent="0.35">
      <c r="A35" s="174"/>
      <c r="B35" s="106"/>
      <c r="C35" s="197"/>
      <c r="D35" s="179"/>
    </row>
    <row r="36" spans="1:6" ht="15.5" customHeight="1" x14ac:dyDescent="0.35">
      <c r="A36" s="174"/>
      <c r="B36" s="145"/>
      <c r="C36"/>
      <c r="D36" s="179"/>
    </row>
    <row r="37" spans="1:6" x14ac:dyDescent="0.35">
      <c r="A37" s="174"/>
      <c r="B37" s="458" t="s">
        <v>129</v>
      </c>
      <c r="C37" s="459"/>
      <c r="D37" s="179"/>
    </row>
    <row r="38" spans="1:6" ht="15.9" customHeight="1" x14ac:dyDescent="0.35">
      <c r="A38" s="174"/>
      <c r="B38" s="196" t="s">
        <v>217</v>
      </c>
      <c r="C38" s="436"/>
      <c r="D38" s="179"/>
    </row>
    <row r="39" spans="1:6" x14ac:dyDescent="0.35">
      <c r="A39" s="174"/>
      <c r="B39" s="196" t="s">
        <v>160</v>
      </c>
      <c r="C39" s="434"/>
      <c r="D39" s="179"/>
      <c r="F39" s="131"/>
    </row>
    <row r="40" spans="1:6" ht="29" x14ac:dyDescent="0.35">
      <c r="A40" s="174"/>
      <c r="B40" s="196" t="s">
        <v>220</v>
      </c>
      <c r="C40" s="437"/>
      <c r="D40" s="179"/>
    </row>
    <row r="41" spans="1:6" ht="9" customHeight="1" x14ac:dyDescent="0.35">
      <c r="A41" s="174"/>
      <c r="B41" s="456"/>
      <c r="C41" s="457"/>
      <c r="D41" s="179"/>
    </row>
    <row r="42" spans="1:6" ht="48.5" customHeight="1" x14ac:dyDescent="0.35">
      <c r="A42" s="174"/>
      <c r="B42" s="456" t="s">
        <v>219</v>
      </c>
      <c r="C42" s="457"/>
      <c r="D42" s="179"/>
    </row>
    <row r="43" spans="1:6" x14ac:dyDescent="0.35">
      <c r="A43" s="174"/>
      <c r="B43" s="454" t="s">
        <v>218</v>
      </c>
      <c r="C43" s="455"/>
      <c r="D43" s="179"/>
    </row>
    <row r="44" spans="1:6" x14ac:dyDescent="0.35">
      <c r="A44" s="174"/>
      <c r="B44" s="106"/>
      <c r="C44" s="195"/>
      <c r="D44" s="179"/>
    </row>
    <row r="45" spans="1:6" x14ac:dyDescent="0.35">
      <c r="A45" s="174"/>
      <c r="B45" s="193"/>
      <c r="C45" s="194"/>
      <c r="D45" s="179"/>
    </row>
    <row r="46" spans="1:6" x14ac:dyDescent="0.35">
      <c r="A46" s="174"/>
      <c r="B46" s="458" t="s">
        <v>191</v>
      </c>
      <c r="C46" s="459"/>
      <c r="D46" s="179"/>
    </row>
    <row r="47" spans="1:6" ht="77.5" customHeight="1" x14ac:dyDescent="0.35">
      <c r="A47" s="174"/>
      <c r="B47" s="466" t="s">
        <v>187</v>
      </c>
      <c r="C47" s="467"/>
      <c r="D47" s="172"/>
    </row>
    <row r="48" spans="1:6" x14ac:dyDescent="0.35">
      <c r="A48" s="174"/>
      <c r="B48" s="106"/>
      <c r="C48" s="191"/>
      <c r="D48" s="179"/>
    </row>
    <row r="49" spans="1:4" ht="15.5" customHeight="1" x14ac:dyDescent="0.35">
      <c r="A49" s="174"/>
      <c r="B49" s="192"/>
      <c r="C49" s="20"/>
      <c r="D49" s="179"/>
    </row>
    <row r="50" spans="1:4" x14ac:dyDescent="0.35">
      <c r="A50" s="174"/>
      <c r="B50" s="458" t="s">
        <v>175</v>
      </c>
      <c r="C50" s="459"/>
      <c r="D50" s="179"/>
    </row>
    <row r="51" spans="1:4" ht="42" customHeight="1" x14ac:dyDescent="0.35">
      <c r="A51" s="174"/>
      <c r="B51" s="460" t="s">
        <v>199</v>
      </c>
      <c r="C51" s="461"/>
      <c r="D51" s="172"/>
    </row>
    <row r="52" spans="1:4" x14ac:dyDescent="0.35">
      <c r="A52" s="174"/>
      <c r="B52" s="106"/>
      <c r="C52" s="191"/>
      <c r="D52" s="179"/>
    </row>
    <row r="53" spans="1:4" ht="15.5" customHeight="1" x14ac:dyDescent="0.35">
      <c r="A53" s="174"/>
      <c r="B53" s="178"/>
      <c r="C53" s="178"/>
      <c r="D53" s="179"/>
    </row>
    <row r="54" spans="1:4" x14ac:dyDescent="0.35">
      <c r="A54" s="174"/>
      <c r="B54" s="464" t="s">
        <v>173</v>
      </c>
      <c r="C54" s="465"/>
      <c r="D54" s="179"/>
    </row>
    <row r="55" spans="1:4" s="132" customFormat="1" ht="45.5" customHeight="1" x14ac:dyDescent="0.35">
      <c r="A55" s="189"/>
      <c r="B55" s="462" t="s">
        <v>197</v>
      </c>
      <c r="C55" s="463"/>
      <c r="D55" s="190"/>
    </row>
    <row r="56" spans="1:4" x14ac:dyDescent="0.35">
      <c r="A56" s="174"/>
      <c r="B56" s="106"/>
      <c r="C56" s="184"/>
      <c r="D56" s="179"/>
    </row>
    <row r="57" spans="1:4" ht="15.5" customHeight="1" x14ac:dyDescent="0.35">
      <c r="A57" s="174"/>
      <c r="B57" s="185"/>
      <c r="C57" s="178"/>
      <c r="D57" s="179"/>
    </row>
    <row r="58" spans="1:4" x14ac:dyDescent="0.35">
      <c r="A58" s="174"/>
      <c r="B58" s="458" t="s">
        <v>174</v>
      </c>
      <c r="C58" s="459"/>
      <c r="D58" s="179"/>
    </row>
    <row r="59" spans="1:4" ht="61.25" customHeight="1" x14ac:dyDescent="0.35">
      <c r="A59" s="174"/>
      <c r="B59" s="452" t="s">
        <v>200</v>
      </c>
      <c r="C59" s="453"/>
      <c r="D59" s="172"/>
    </row>
    <row r="60" spans="1:4" x14ac:dyDescent="0.35">
      <c r="A60" s="174"/>
      <c r="B60" s="106"/>
      <c r="C60" s="184"/>
      <c r="D60" s="179"/>
    </row>
    <row r="61" spans="1:4" ht="15.5" customHeight="1" x14ac:dyDescent="0.35">
      <c r="A61" s="174"/>
      <c r="B61" s="178"/>
      <c r="C61" s="185"/>
      <c r="D61" s="179"/>
    </row>
    <row r="62" spans="1:4" x14ac:dyDescent="0.35">
      <c r="A62" s="174"/>
      <c r="B62" s="458" t="s">
        <v>130</v>
      </c>
      <c r="C62" s="459"/>
      <c r="D62" s="179"/>
    </row>
    <row r="63" spans="1:4" ht="16.25" customHeight="1" x14ac:dyDescent="0.35">
      <c r="A63" s="180"/>
      <c r="B63" s="470" t="s">
        <v>189</v>
      </c>
      <c r="C63" s="471"/>
      <c r="D63" s="188"/>
    </row>
    <row r="64" spans="1:4" x14ac:dyDescent="0.35">
      <c r="A64" s="180"/>
      <c r="B64" s="106"/>
      <c r="C64" s="184"/>
      <c r="D64" s="187"/>
    </row>
    <row r="65" spans="1:7" ht="15.5" customHeight="1" x14ac:dyDescent="0.35">
      <c r="A65" s="174"/>
      <c r="B65" s="178"/>
      <c r="C65" s="186"/>
      <c r="D65" s="179"/>
    </row>
    <row r="66" spans="1:7" x14ac:dyDescent="0.35">
      <c r="A66" s="174"/>
      <c r="B66" s="468" t="s">
        <v>176</v>
      </c>
      <c r="C66" s="469"/>
      <c r="D66" s="179"/>
    </row>
    <row r="67" spans="1:7" ht="28.75" customHeight="1" x14ac:dyDescent="0.35">
      <c r="A67" s="174"/>
      <c r="B67" s="472" t="s">
        <v>198</v>
      </c>
      <c r="C67" s="473"/>
      <c r="D67" s="172"/>
    </row>
    <row r="68" spans="1:7" x14ac:dyDescent="0.35">
      <c r="A68" s="174"/>
      <c r="B68" s="106"/>
      <c r="C68" s="184"/>
      <c r="D68" s="179"/>
    </row>
    <row r="69" spans="1:7" ht="15.5" customHeight="1" x14ac:dyDescent="0.35">
      <c r="A69" s="174"/>
      <c r="B69" s="178"/>
      <c r="C69" s="185"/>
      <c r="D69" s="179"/>
    </row>
    <row r="70" spans="1:7" x14ac:dyDescent="0.35">
      <c r="A70" s="174"/>
      <c r="B70" s="458" t="s">
        <v>177</v>
      </c>
      <c r="C70" s="459"/>
      <c r="D70" s="179"/>
    </row>
    <row r="71" spans="1:7" ht="58.75" customHeight="1" x14ac:dyDescent="0.35">
      <c r="A71" s="174"/>
      <c r="B71" s="452" t="s">
        <v>201</v>
      </c>
      <c r="C71" s="453"/>
      <c r="D71" s="172"/>
    </row>
    <row r="72" spans="1:7" x14ac:dyDescent="0.35">
      <c r="A72" s="174"/>
      <c r="B72" s="106"/>
      <c r="C72" s="184"/>
      <c r="D72" s="179"/>
    </row>
    <row r="73" spans="1:7" ht="15.5" customHeight="1" x14ac:dyDescent="0.35">
      <c r="A73" s="174"/>
      <c r="B73" s="182"/>
      <c r="C73" s="183"/>
      <c r="D73" s="179"/>
    </row>
    <row r="74" spans="1:7" ht="29" x14ac:dyDescent="0.35">
      <c r="A74" s="180"/>
      <c r="B74" s="181" t="s">
        <v>75</v>
      </c>
      <c r="C74" s="438"/>
      <c r="D74" s="179"/>
      <c r="G74" s="10" t="s">
        <v>72</v>
      </c>
    </row>
    <row r="75" spans="1:7" ht="15.5" customHeight="1" x14ac:dyDescent="0.35">
      <c r="A75" s="174"/>
      <c r="B75" s="177"/>
      <c r="C75" s="178"/>
      <c r="D75" s="179"/>
    </row>
    <row r="76" spans="1:7" ht="15.5" customHeight="1" x14ac:dyDescent="0.35">
      <c r="A76" s="174"/>
      <c r="B76" s="175" t="s">
        <v>190</v>
      </c>
      <c r="C76" s="451" t="b">
        <v>0</v>
      </c>
      <c r="D76" s="172"/>
    </row>
    <row r="77" spans="1:7" ht="15.5" customHeight="1" x14ac:dyDescent="0.35">
      <c r="A77" s="174"/>
      <c r="B77" s="176" t="s">
        <v>202</v>
      </c>
      <c r="C77" s="451"/>
      <c r="D77" s="173"/>
    </row>
    <row r="78" spans="1:7" ht="15.5" customHeight="1" x14ac:dyDescent="0.35">
      <c r="A78" s="169"/>
      <c r="B78" s="170"/>
      <c r="C78" s="170"/>
      <c r="D78" s="171"/>
    </row>
  </sheetData>
  <sheetProtection algorithmName="SHA-512" hashValue="JWnqZmcai01ssJMGh/Cwgh/KKrKZZUcWQBqXDZejznJBvtB6m2t4CU9ozufidGW/X6IMBREJmWwfeVIaETg6jg==" saltValue="t8JtLzuFF7XjZeACPfXLEg==" spinCount="100000" sheet="1" objects="1" scenarios="1" selectLockedCells="1"/>
  <mergeCells count="21">
    <mergeCell ref="B12:C12"/>
    <mergeCell ref="B62:C62"/>
    <mergeCell ref="B66:C66"/>
    <mergeCell ref="B70:C70"/>
    <mergeCell ref="B63:C63"/>
    <mergeCell ref="B67:C67"/>
    <mergeCell ref="B29:C29"/>
    <mergeCell ref="B37:C37"/>
    <mergeCell ref="C76:C77"/>
    <mergeCell ref="B71:C71"/>
    <mergeCell ref="B43:C43"/>
    <mergeCell ref="B41:C41"/>
    <mergeCell ref="B46:C46"/>
    <mergeCell ref="B42:C42"/>
    <mergeCell ref="B59:C59"/>
    <mergeCell ref="B58:C58"/>
    <mergeCell ref="B51:C51"/>
    <mergeCell ref="B55:C55"/>
    <mergeCell ref="B50:C50"/>
    <mergeCell ref="B54:C54"/>
    <mergeCell ref="B47:C47"/>
  </mergeCells>
  <dataValidations count="5">
    <dataValidation type="list" allowBlank="1" showInputMessage="1" showErrorMessage="1" sqref="C33 C10 C28" xr:uid="{22A29F7F-6418-46D5-860F-C2C15F120425}">
      <formula1>"-,A,H,V,"</formula1>
    </dataValidation>
    <dataValidation type="list" allowBlank="1" showInputMessage="1" showErrorMessage="1" sqref="C38:C40 C74 C6 C31:C32 C11 C8:C9" xr:uid="{6CDCB373-A484-413C-99A6-60017F2FD944}">
      <formula1>"Ja,Nee"</formula1>
    </dataValidation>
    <dataValidation type="list" allowBlank="1" showInputMessage="1" showErrorMessage="1" sqref="C13:C24" xr:uid="{28D7BCE9-022B-447A-A009-B6E9FA3C78A1}">
      <formula1>"-,Actueel,Historisch,Vermoeden van"</formula1>
    </dataValidation>
    <dataValidation type="list" allowBlank="1" showInputMessage="1" showErrorMessage="1" sqref="C5" xr:uid="{974961D2-D0BA-4A8B-BE0E-BCF6685F5691}">
      <formula1>"Beschermd wonen"</formula1>
    </dataValidation>
    <dataValidation type="list" allowBlank="1" showInputMessage="1" showErrorMessage="1" sqref="C30" xr:uid="{8198F6CB-2BD7-471F-A728-C44B229282C2}">
      <formula1>",Ja,Nee"</formula1>
    </dataValidation>
  </dataValidations>
  <pageMargins left="0.7" right="0.7" top="0.75" bottom="0.75" header="0.3" footer="0.3"/>
  <pageSetup paperSize="9" fitToHeight="0" orientation="portrait" r:id="rId1"/>
  <rowBreaks count="2" manualBreakCount="2">
    <brk id="44" max="3" man="1"/>
    <brk id="75" max="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D3B7F-0EC5-4BA8-941D-710699082018}">
  <dimension ref="B1:M45"/>
  <sheetViews>
    <sheetView topLeftCell="A27" workbookViewId="0">
      <selection activeCell="J9" sqref="J9"/>
    </sheetView>
  </sheetViews>
  <sheetFormatPr defaultRowHeight="15.5" x14ac:dyDescent="0.35"/>
  <cols>
    <col min="1" max="1" width="1.1640625" customWidth="1"/>
    <col min="2" max="2" width="22.4140625" style="92" customWidth="1"/>
    <col min="3" max="6" width="9" style="92"/>
    <col min="7" max="7" width="12.08203125" style="92" customWidth="1"/>
  </cols>
  <sheetData>
    <row r="1" spans="2:13" x14ac:dyDescent="0.35">
      <c r="B1" s="494">
        <f>'1. Persoonsgegevens'!C8</f>
        <v>0</v>
      </c>
      <c r="C1" s="494"/>
      <c r="D1" s="494"/>
      <c r="E1" s="494"/>
      <c r="F1" s="494"/>
      <c r="G1" s="494"/>
    </row>
    <row r="2" spans="2:13" ht="9" customHeight="1" x14ac:dyDescent="0.35"/>
    <row r="3" spans="2:13" ht="23.25" customHeight="1" x14ac:dyDescent="0.35">
      <c r="B3" s="495" t="s">
        <v>97</v>
      </c>
      <c r="C3" s="495"/>
      <c r="D3" s="495"/>
      <c r="E3" s="495"/>
      <c r="F3" s="495"/>
      <c r="G3" s="495"/>
    </row>
    <row r="4" spans="2:13" ht="14.15" customHeight="1" x14ac:dyDescent="0.35">
      <c r="B4" s="496" t="s">
        <v>98</v>
      </c>
      <c r="C4" s="496"/>
      <c r="D4" s="496"/>
      <c r="E4" s="496"/>
      <c r="F4" s="496"/>
      <c r="G4" s="496"/>
    </row>
    <row r="6" spans="2:13" x14ac:dyDescent="0.35">
      <c r="B6" s="497" t="s">
        <v>99</v>
      </c>
      <c r="C6" s="497"/>
      <c r="D6" s="497"/>
      <c r="E6" s="497"/>
      <c r="F6" s="497"/>
      <c r="G6" s="497"/>
    </row>
    <row r="7" spans="2:13" x14ac:dyDescent="0.35">
      <c r="B7" s="498" t="s">
        <v>100</v>
      </c>
      <c r="C7" s="499"/>
      <c r="D7" s="499"/>
      <c r="E7" s="499"/>
      <c r="F7" s="499"/>
      <c r="G7" s="500"/>
    </row>
    <row r="8" spans="2:13" ht="15.75" customHeight="1" x14ac:dyDescent="0.35">
      <c r="B8" s="501"/>
      <c r="C8" s="502"/>
      <c r="D8" s="502"/>
      <c r="E8" s="502"/>
      <c r="F8" s="502"/>
      <c r="G8" s="503"/>
    </row>
    <row r="9" spans="2:13" x14ac:dyDescent="0.35">
      <c r="B9" s="501"/>
      <c r="C9" s="502"/>
      <c r="D9" s="502"/>
      <c r="E9" s="502"/>
      <c r="F9" s="502"/>
      <c r="G9" s="503"/>
      <c r="M9" s="93"/>
    </row>
    <row r="10" spans="2:13" x14ac:dyDescent="0.35">
      <c r="B10" s="501"/>
      <c r="C10" s="502"/>
      <c r="D10" s="502"/>
      <c r="E10" s="502"/>
      <c r="F10" s="502"/>
      <c r="G10" s="503"/>
      <c r="M10" s="94"/>
    </row>
    <row r="11" spans="2:13" x14ac:dyDescent="0.35">
      <c r="B11" s="501"/>
      <c r="C11" s="502"/>
      <c r="D11" s="502"/>
      <c r="E11" s="502"/>
      <c r="F11" s="502"/>
      <c r="G11" s="503"/>
      <c r="L11" s="95" t="s">
        <v>100</v>
      </c>
      <c r="M11" s="95"/>
    </row>
    <row r="12" spans="2:13" x14ac:dyDescent="0.35">
      <c r="B12" s="501"/>
      <c r="C12" s="502"/>
      <c r="D12" s="502"/>
      <c r="E12" s="502"/>
      <c r="F12" s="502"/>
      <c r="G12" s="503"/>
      <c r="M12" s="93"/>
    </row>
    <row r="13" spans="2:13" x14ac:dyDescent="0.35">
      <c r="B13" s="501"/>
      <c r="C13" s="502"/>
      <c r="D13" s="502"/>
      <c r="E13" s="502"/>
      <c r="F13" s="502"/>
      <c r="G13" s="503"/>
      <c r="M13" s="94"/>
    </row>
    <row r="14" spans="2:13" x14ac:dyDescent="0.35">
      <c r="B14" s="501"/>
      <c r="C14" s="502"/>
      <c r="D14" s="502"/>
      <c r="E14" s="502"/>
      <c r="F14" s="502"/>
      <c r="G14" s="503"/>
      <c r="L14" s="95" t="s">
        <v>100</v>
      </c>
      <c r="M14" s="95"/>
    </row>
    <row r="15" spans="2:13" x14ac:dyDescent="0.35">
      <c r="B15" s="501"/>
      <c r="C15" s="502"/>
      <c r="D15" s="502"/>
      <c r="E15" s="502"/>
      <c r="F15" s="502"/>
      <c r="G15" s="503"/>
      <c r="M15" s="93"/>
    </row>
    <row r="16" spans="2:13" x14ac:dyDescent="0.35">
      <c r="B16" s="501"/>
      <c r="C16" s="502"/>
      <c r="D16" s="502"/>
      <c r="E16" s="502"/>
      <c r="F16" s="502"/>
      <c r="G16" s="503"/>
      <c r="M16" s="94"/>
    </row>
    <row r="17" spans="2:13" ht="15.75" customHeight="1" x14ac:dyDescent="0.35">
      <c r="B17" s="504"/>
      <c r="C17" s="505"/>
      <c r="D17" s="505"/>
      <c r="E17" s="505"/>
      <c r="F17" s="505"/>
      <c r="G17" s="506"/>
      <c r="L17" s="95" t="s">
        <v>100</v>
      </c>
      <c r="M17" s="95"/>
    </row>
    <row r="18" spans="2:13" x14ac:dyDescent="0.35">
      <c r="M18" s="93"/>
    </row>
    <row r="19" spans="2:13" ht="15.75" customHeight="1" x14ac:dyDescent="0.35">
      <c r="B19" s="475" t="s">
        <v>101</v>
      </c>
      <c r="C19" s="476"/>
      <c r="D19" s="476"/>
      <c r="E19" s="476"/>
      <c r="F19" s="476"/>
      <c r="G19" s="477"/>
      <c r="M19" s="94"/>
    </row>
    <row r="20" spans="2:13" ht="15.75" customHeight="1" x14ac:dyDescent="0.35">
      <c r="B20" s="478" t="s">
        <v>102</v>
      </c>
      <c r="C20" s="479"/>
      <c r="D20" s="479"/>
      <c r="E20" s="479"/>
      <c r="F20" s="479"/>
      <c r="G20" s="480"/>
      <c r="L20" s="95" t="s">
        <v>100</v>
      </c>
      <c r="M20" s="95"/>
    </row>
    <row r="21" spans="2:13" ht="75" customHeight="1" x14ac:dyDescent="0.35">
      <c r="B21" s="481"/>
      <c r="C21" s="482"/>
      <c r="D21" s="482"/>
      <c r="E21" s="482"/>
      <c r="F21" s="482"/>
      <c r="G21" s="483"/>
      <c r="M21" s="93"/>
    </row>
    <row r="22" spans="2:13" x14ac:dyDescent="0.35">
      <c r="M22" s="94"/>
    </row>
    <row r="23" spans="2:13" x14ac:dyDescent="0.35">
      <c r="B23" s="484" t="s">
        <v>103</v>
      </c>
      <c r="C23" s="485"/>
      <c r="D23" s="485"/>
      <c r="E23" s="485"/>
      <c r="F23" s="485"/>
      <c r="G23" s="486"/>
      <c r="L23" s="95" t="s">
        <v>100</v>
      </c>
      <c r="M23" s="95"/>
    </row>
    <row r="24" spans="2:13" x14ac:dyDescent="0.35">
      <c r="B24" s="487" t="s">
        <v>104</v>
      </c>
      <c r="C24" s="490"/>
      <c r="D24" s="490"/>
      <c r="E24" s="490"/>
      <c r="F24" s="490"/>
      <c r="G24" s="491"/>
      <c r="M24" s="93"/>
    </row>
    <row r="25" spans="2:13" ht="75" customHeight="1" x14ac:dyDescent="0.35">
      <c r="B25" s="481"/>
      <c r="C25" s="482"/>
      <c r="D25" s="482"/>
      <c r="E25" s="482"/>
      <c r="F25" s="482"/>
      <c r="G25" s="483"/>
      <c r="M25" s="94"/>
    </row>
    <row r="26" spans="2:13" x14ac:dyDescent="0.35">
      <c r="M26" s="94"/>
    </row>
    <row r="27" spans="2:13" ht="15.75" customHeight="1" x14ac:dyDescent="0.35">
      <c r="B27" s="484" t="s">
        <v>105</v>
      </c>
      <c r="C27" s="492"/>
      <c r="D27" s="492"/>
      <c r="E27" s="492"/>
      <c r="F27" s="492"/>
      <c r="G27" s="493"/>
      <c r="L27" s="95" t="s">
        <v>100</v>
      </c>
      <c r="M27" s="95"/>
    </row>
    <row r="28" spans="2:13" x14ac:dyDescent="0.35">
      <c r="B28" s="487" t="s">
        <v>106</v>
      </c>
      <c r="C28" s="488"/>
      <c r="D28" s="488"/>
      <c r="E28" s="488"/>
      <c r="F28" s="488"/>
      <c r="G28" s="489"/>
      <c r="M28" s="93"/>
    </row>
    <row r="29" spans="2:13" ht="75" customHeight="1" x14ac:dyDescent="0.35">
      <c r="B29" s="481"/>
      <c r="C29" s="482"/>
      <c r="D29" s="482"/>
      <c r="E29" s="482"/>
      <c r="F29" s="482"/>
      <c r="G29" s="483"/>
      <c r="M29" s="94"/>
    </row>
    <row r="30" spans="2:13" x14ac:dyDescent="0.35">
      <c r="M30" s="94"/>
    </row>
    <row r="31" spans="2:13" x14ac:dyDescent="0.35">
      <c r="B31" s="484" t="s">
        <v>107</v>
      </c>
      <c r="C31" s="492"/>
      <c r="D31" s="492"/>
      <c r="E31" s="492"/>
      <c r="F31" s="492"/>
      <c r="G31" s="493"/>
      <c r="L31" s="95" t="s">
        <v>100</v>
      </c>
      <c r="M31" s="95"/>
    </row>
    <row r="32" spans="2:13" x14ac:dyDescent="0.35">
      <c r="B32" s="487" t="s">
        <v>108</v>
      </c>
      <c r="C32" s="488"/>
      <c r="D32" s="488"/>
      <c r="E32" s="488"/>
      <c r="F32" s="488"/>
      <c r="G32" s="489"/>
    </row>
    <row r="33" spans="2:7" ht="75" customHeight="1" x14ac:dyDescent="0.35">
      <c r="B33" s="481"/>
      <c r="C33" s="482"/>
      <c r="D33" s="482"/>
      <c r="E33" s="482"/>
      <c r="F33" s="482"/>
      <c r="G33" s="483"/>
    </row>
    <row r="35" spans="2:7" x14ac:dyDescent="0.35">
      <c r="B35" s="484" t="s">
        <v>109</v>
      </c>
      <c r="C35" s="492"/>
      <c r="D35" s="492"/>
      <c r="E35" s="492"/>
      <c r="F35" s="492"/>
      <c r="G35" s="493"/>
    </row>
    <row r="36" spans="2:7" x14ac:dyDescent="0.35">
      <c r="B36" s="487" t="s">
        <v>110</v>
      </c>
      <c r="C36" s="488"/>
      <c r="D36" s="488"/>
      <c r="E36" s="488"/>
      <c r="F36" s="488"/>
      <c r="G36" s="489"/>
    </row>
    <row r="37" spans="2:7" ht="75" customHeight="1" x14ac:dyDescent="0.35">
      <c r="B37" s="481"/>
      <c r="C37" s="482"/>
      <c r="D37" s="482"/>
      <c r="E37" s="482"/>
      <c r="F37" s="482"/>
      <c r="G37" s="483"/>
    </row>
    <row r="39" spans="2:7" x14ac:dyDescent="0.35">
      <c r="B39" s="484" t="s">
        <v>111</v>
      </c>
      <c r="C39" s="492"/>
      <c r="D39" s="492"/>
      <c r="E39" s="492"/>
      <c r="F39" s="492"/>
      <c r="G39" s="493"/>
    </row>
    <row r="40" spans="2:7" x14ac:dyDescent="0.35">
      <c r="B40" s="487" t="s">
        <v>112</v>
      </c>
      <c r="C40" s="488"/>
      <c r="D40" s="488"/>
      <c r="E40" s="488"/>
      <c r="F40" s="488"/>
      <c r="G40" s="489"/>
    </row>
    <row r="41" spans="2:7" ht="75" customHeight="1" x14ac:dyDescent="0.35">
      <c r="B41" s="481"/>
      <c r="C41" s="482"/>
      <c r="D41" s="482"/>
      <c r="E41" s="482"/>
      <c r="F41" s="482"/>
      <c r="G41" s="483"/>
    </row>
    <row r="43" spans="2:7" x14ac:dyDescent="0.35">
      <c r="B43" s="484" t="s">
        <v>113</v>
      </c>
      <c r="C43" s="492"/>
      <c r="D43" s="492"/>
      <c r="E43" s="492"/>
      <c r="F43" s="492"/>
      <c r="G43" s="493"/>
    </row>
    <row r="44" spans="2:7" x14ac:dyDescent="0.35">
      <c r="B44" s="487" t="s">
        <v>114</v>
      </c>
      <c r="C44" s="488"/>
      <c r="D44" s="488"/>
      <c r="E44" s="488"/>
      <c r="F44" s="488"/>
      <c r="G44" s="489"/>
    </row>
    <row r="45" spans="2:7" ht="75" customHeight="1" x14ac:dyDescent="0.35">
      <c r="B45" s="481"/>
      <c r="C45" s="482"/>
      <c r="D45" s="482"/>
      <c r="E45" s="482"/>
      <c r="F45" s="482"/>
      <c r="G45" s="483"/>
    </row>
  </sheetData>
  <mergeCells count="26">
    <mergeCell ref="B43:G43"/>
    <mergeCell ref="B44:G44"/>
    <mergeCell ref="B45:G45"/>
    <mergeCell ref="B28:G28"/>
    <mergeCell ref="B29:G29"/>
    <mergeCell ref="B31:G31"/>
    <mergeCell ref="B32:G32"/>
    <mergeCell ref="B33:G33"/>
    <mergeCell ref="B35:G35"/>
    <mergeCell ref="B39:G39"/>
    <mergeCell ref="B40:G40"/>
    <mergeCell ref="B41:G41"/>
    <mergeCell ref="B1:G1"/>
    <mergeCell ref="B3:G3"/>
    <mergeCell ref="B4:G4"/>
    <mergeCell ref="B6:G6"/>
    <mergeCell ref="B7:G17"/>
    <mergeCell ref="B19:G19"/>
    <mergeCell ref="B20:G20"/>
    <mergeCell ref="B21:G21"/>
    <mergeCell ref="B23:G23"/>
    <mergeCell ref="B37:G37"/>
    <mergeCell ref="B36:G36"/>
    <mergeCell ref="B24:G24"/>
    <mergeCell ref="B25:G25"/>
    <mergeCell ref="B27:G27"/>
  </mergeCells>
  <dataValidations count="4">
    <dataValidation type="list" allowBlank="1" showInputMessage="1" showErrorMessage="1" sqref="C7:E7" xr:uid="{1FC777F9-29A5-431F-9774-E71137500CE5}">
      <formula1>"Begeleiding,Beschermd wonen,Geen van beiden"</formula1>
    </dataValidation>
    <dataValidation type="list" allowBlank="1" showInputMessage="1" showErrorMessage="1" sqref="E26:E31 E12:E14 E51" xr:uid="{2ED885F0-90BD-40BD-A986-1DB9D884CE82}">
      <formula1>"Ja,Nee"</formula1>
    </dataValidation>
    <dataValidation type="list" allowBlank="1" showInputMessage="1" showErrorMessage="1" sqref="E15:E25" xr:uid="{DB4113A1-D807-4C3E-99FD-E0100456C8B1}">
      <formula1>"-,A,H,V,"</formula1>
    </dataValidation>
    <dataValidation type="list" allowBlank="1" showInputMessage="1" showErrorMessage="1" sqref="C9:D9" xr:uid="{5EE9007F-F928-4C1B-9EC3-B6DC97E13098}">
      <formula1>"Dagopvang,Ontwikkelingsgerichte Arbeidsmatige Dagbesteding (OAD),Geen van beiden"</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6865" r:id="rId3" name="Check Box 1">
              <controlPr defaultSize="0" autoFill="0" autoLine="0" autoPict="0">
                <anchor moveWithCells="1">
                  <from>
                    <xdr:col>4</xdr:col>
                    <xdr:colOff>69850</xdr:colOff>
                    <xdr:row>54</xdr:row>
                    <xdr:rowOff>44450</xdr:rowOff>
                  </from>
                  <to>
                    <xdr:col>4</xdr:col>
                    <xdr:colOff>381000</xdr:colOff>
                    <xdr:row>55</xdr:row>
                    <xdr:rowOff>139700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092F-331A-47D1-9F53-4F0B9CDAF8F6}">
  <sheetPr>
    <pageSetUpPr fitToPage="1"/>
  </sheetPr>
  <dimension ref="A1:D40"/>
  <sheetViews>
    <sheetView zoomScaleNormal="100" zoomScaleSheetLayoutView="80" workbookViewId="0">
      <selection activeCell="B6" sqref="B6"/>
    </sheetView>
  </sheetViews>
  <sheetFormatPr defaultRowHeight="15.5" x14ac:dyDescent="0.35"/>
  <cols>
    <col min="1" max="1" width="2.08203125" customWidth="1"/>
    <col min="2" max="2" width="63.83203125" customWidth="1"/>
    <col min="3" max="3" width="8.9140625" customWidth="1"/>
    <col min="4" max="4" width="2.08203125" style="145" customWidth="1"/>
  </cols>
  <sheetData>
    <row r="1" spans="1:4" x14ac:dyDescent="0.35">
      <c r="A1" s="162"/>
      <c r="B1" s="222">
        <f>'1. Persoonsgegevens'!C8</f>
        <v>0</v>
      </c>
      <c r="C1" s="216"/>
      <c r="D1" s="166"/>
    </row>
    <row r="2" spans="1:4" ht="15.5" customHeight="1" x14ac:dyDescent="0.35">
      <c r="A2" s="142"/>
      <c r="B2" s="145"/>
      <c r="C2" s="158"/>
    </row>
    <row r="3" spans="1:4" ht="23.5" x14ac:dyDescent="0.55000000000000004">
      <c r="A3" s="154"/>
      <c r="B3" s="509" t="s">
        <v>238</v>
      </c>
      <c r="C3" s="510"/>
      <c r="D3" s="223"/>
    </row>
    <row r="4" spans="1:4" ht="15.5" customHeight="1" x14ac:dyDescent="0.35">
      <c r="A4" s="162"/>
      <c r="B4" s="224"/>
      <c r="C4" s="158"/>
      <c r="D4" s="142"/>
    </row>
    <row r="5" spans="1:4" ht="19.75" customHeight="1" x14ac:dyDescent="0.35">
      <c r="A5" s="159"/>
      <c r="B5" s="458" t="s">
        <v>178</v>
      </c>
      <c r="C5" s="459"/>
      <c r="D5" s="168"/>
    </row>
    <row r="6" spans="1:4" x14ac:dyDescent="0.35">
      <c r="A6" s="151"/>
      <c r="B6" s="106"/>
      <c r="C6" s="191"/>
      <c r="D6" s="146"/>
    </row>
    <row r="7" spans="1:4" ht="15.5" customHeight="1" x14ac:dyDescent="0.35">
      <c r="A7" s="162"/>
      <c r="B7" s="225"/>
      <c r="C7" s="226"/>
      <c r="D7" s="158"/>
    </row>
    <row r="8" spans="1:4" ht="19.75" customHeight="1" x14ac:dyDescent="0.35">
      <c r="A8" s="154"/>
      <c r="B8" s="458" t="s">
        <v>179</v>
      </c>
      <c r="C8" s="459"/>
      <c r="D8" s="168"/>
    </row>
    <row r="9" spans="1:4" x14ac:dyDescent="0.35">
      <c r="A9" s="147"/>
      <c r="B9" s="133"/>
      <c r="C9" s="191"/>
      <c r="D9" s="146"/>
    </row>
    <row r="10" spans="1:4" ht="15.5" customHeight="1" x14ac:dyDescent="0.35">
      <c r="A10" s="162"/>
      <c r="B10" s="225"/>
      <c r="C10" s="226"/>
      <c r="D10" s="142"/>
    </row>
    <row r="11" spans="1:4" ht="19.75" customHeight="1" x14ac:dyDescent="0.35">
      <c r="A11" s="154"/>
      <c r="B11" s="458" t="s">
        <v>180</v>
      </c>
      <c r="C11" s="459"/>
      <c r="D11" s="168"/>
    </row>
    <row r="12" spans="1:4" ht="33.5" customHeight="1" x14ac:dyDescent="0.35">
      <c r="A12" s="151"/>
      <c r="B12" s="507" t="s">
        <v>188</v>
      </c>
      <c r="C12" s="508"/>
      <c r="D12" s="227"/>
    </row>
    <row r="13" spans="1:4" x14ac:dyDescent="0.35">
      <c r="A13" s="147"/>
      <c r="B13" s="106"/>
      <c r="C13" s="191"/>
    </row>
    <row r="14" spans="1:4" ht="15.5" customHeight="1" x14ac:dyDescent="0.35">
      <c r="A14" s="157"/>
      <c r="B14" s="228"/>
      <c r="C14" s="229"/>
      <c r="D14" s="142"/>
    </row>
    <row r="15" spans="1:4" x14ac:dyDescent="0.35">
      <c r="A15" s="154"/>
      <c r="B15" s="458" t="s">
        <v>181</v>
      </c>
      <c r="C15" s="459"/>
      <c r="D15" s="168"/>
    </row>
    <row r="16" spans="1:4" ht="36.5" customHeight="1" x14ac:dyDescent="0.35">
      <c r="A16" s="149"/>
      <c r="B16" s="507" t="s">
        <v>182</v>
      </c>
      <c r="C16" s="508"/>
    </row>
    <row r="17" spans="1:4" x14ac:dyDescent="0.35">
      <c r="A17" s="151"/>
      <c r="B17" s="106"/>
      <c r="C17" s="191"/>
      <c r="D17" s="146"/>
    </row>
    <row r="18" spans="1:4" ht="15.5" customHeight="1" x14ac:dyDescent="0.35">
      <c r="A18" s="157"/>
      <c r="B18" s="230"/>
      <c r="C18" s="231"/>
      <c r="D18" s="142"/>
    </row>
    <row r="19" spans="1:4" x14ac:dyDescent="0.35">
      <c r="A19" s="154"/>
      <c r="B19" s="458" t="s">
        <v>186</v>
      </c>
      <c r="C19" s="459"/>
      <c r="D19" s="168"/>
    </row>
    <row r="20" spans="1:4" ht="46.5" customHeight="1" x14ac:dyDescent="0.35">
      <c r="A20" s="147"/>
      <c r="B20" s="507" t="s">
        <v>183</v>
      </c>
      <c r="C20" s="508"/>
      <c r="D20" s="146"/>
    </row>
    <row r="21" spans="1:4" x14ac:dyDescent="0.35">
      <c r="A21" s="149"/>
      <c r="B21" s="106"/>
      <c r="C21" s="191"/>
      <c r="D21" s="146"/>
    </row>
    <row r="22" spans="1:4" ht="15.5" customHeight="1" x14ac:dyDescent="0.35">
      <c r="A22" s="142"/>
      <c r="B22" s="225"/>
      <c r="C22" s="226"/>
      <c r="D22" s="142"/>
    </row>
    <row r="23" spans="1:4" x14ac:dyDescent="0.35">
      <c r="A23" s="151"/>
      <c r="B23" s="458" t="s">
        <v>228</v>
      </c>
      <c r="C23" s="459"/>
      <c r="D23" s="168"/>
    </row>
    <row r="24" spans="1:4" x14ac:dyDescent="0.35">
      <c r="A24" s="147"/>
      <c r="B24" s="232" t="s">
        <v>224</v>
      </c>
      <c r="C24" s="107"/>
      <c r="D24" s="146"/>
    </row>
    <row r="25" spans="1:4" x14ac:dyDescent="0.35">
      <c r="A25" s="149"/>
      <c r="B25" s="232" t="s">
        <v>225</v>
      </c>
      <c r="C25" s="108"/>
      <c r="D25" s="146"/>
    </row>
    <row r="26" spans="1:4" x14ac:dyDescent="0.35">
      <c r="A26" s="147"/>
      <c r="B26" s="233" t="s">
        <v>226</v>
      </c>
      <c r="C26" s="107"/>
      <c r="D26" s="146"/>
    </row>
    <row r="27" spans="1:4" ht="35.5" customHeight="1" x14ac:dyDescent="0.35">
      <c r="A27" s="147"/>
      <c r="B27" s="511" t="s">
        <v>184</v>
      </c>
      <c r="C27" s="512"/>
      <c r="D27" s="146"/>
    </row>
    <row r="28" spans="1:4" x14ac:dyDescent="0.35">
      <c r="A28" s="147"/>
      <c r="B28" s="106"/>
      <c r="C28" s="191"/>
      <c r="D28" s="146"/>
    </row>
    <row r="29" spans="1:4" ht="15.5" customHeight="1" x14ac:dyDescent="0.35">
      <c r="A29" s="162"/>
      <c r="B29" s="225"/>
      <c r="C29" s="226"/>
      <c r="D29" s="142"/>
    </row>
    <row r="30" spans="1:4" x14ac:dyDescent="0.35">
      <c r="A30" s="159"/>
      <c r="B30" s="458" t="s">
        <v>185</v>
      </c>
      <c r="C30" s="459"/>
      <c r="D30" s="168"/>
    </row>
    <row r="31" spans="1:4" ht="50.5" customHeight="1" x14ac:dyDescent="0.35">
      <c r="A31" s="151"/>
      <c r="B31" s="507" t="s">
        <v>203</v>
      </c>
      <c r="C31" s="508"/>
      <c r="D31" s="146"/>
    </row>
    <row r="32" spans="1:4" x14ac:dyDescent="0.35">
      <c r="A32" s="149"/>
      <c r="B32" s="106"/>
      <c r="C32" s="191"/>
      <c r="D32" s="146"/>
    </row>
    <row r="33" spans="1:4" ht="15.5" customHeight="1" x14ac:dyDescent="0.35">
      <c r="A33" s="142"/>
      <c r="B33" s="234"/>
      <c r="C33" s="235"/>
      <c r="D33" s="142"/>
    </row>
    <row r="34" spans="1:4" x14ac:dyDescent="0.35">
      <c r="A34" s="151"/>
      <c r="B34" s="458" t="s">
        <v>229</v>
      </c>
      <c r="C34" s="459"/>
    </row>
    <row r="35" spans="1:4" x14ac:dyDescent="0.35">
      <c r="A35" s="147"/>
      <c r="B35" s="236" t="s">
        <v>149</v>
      </c>
      <c r="C35" s="237"/>
      <c r="D35" s="146"/>
    </row>
    <row r="36" spans="1:4" x14ac:dyDescent="0.35">
      <c r="A36" s="147"/>
      <c r="B36" s="238" t="s">
        <v>204</v>
      </c>
      <c r="C36" s="237"/>
      <c r="D36" s="161"/>
    </row>
    <row r="37" spans="1:4" x14ac:dyDescent="0.35">
      <c r="A37" s="147"/>
      <c r="B37" s="239" t="s">
        <v>205</v>
      </c>
      <c r="C37" s="237"/>
    </row>
    <row r="38" spans="1:4" x14ac:dyDescent="0.35">
      <c r="A38" s="147"/>
      <c r="B38" s="240" t="s">
        <v>206</v>
      </c>
      <c r="C38" s="237"/>
      <c r="D38" s="146"/>
    </row>
    <row r="39" spans="1:4" ht="18.5" customHeight="1" x14ac:dyDescent="0.35">
      <c r="A39" s="147"/>
      <c r="B39" s="241" t="s">
        <v>207</v>
      </c>
      <c r="C39" s="207"/>
      <c r="D39" s="146"/>
    </row>
    <row r="40" spans="1:4" ht="45" customHeight="1" x14ac:dyDescent="0.35">
      <c r="A40" s="142"/>
      <c r="B40" s="242"/>
      <c r="C40" s="243"/>
      <c r="D40" s="244"/>
    </row>
  </sheetData>
  <sheetProtection algorithmName="SHA-512" hashValue="vReFpzPTxlaDDhMgzLv2U1iWmc6NyBLg7NsV5+ctyvoP/+2KiUeQH9rfXQsT2c8Rhd1ZT8taZetuQMshjixFiw==" saltValue="IOI9Akrr/UXyX1bkmvJCrw==" spinCount="100000" sheet="1" objects="1" scenarios="1" selectLockedCells="1"/>
  <protectedRanges>
    <protectedRange sqref="C24:C26" name="Bereik2_1"/>
  </protectedRanges>
  <mergeCells count="14">
    <mergeCell ref="B34:C34"/>
    <mergeCell ref="B31:C31"/>
    <mergeCell ref="B20:C20"/>
    <mergeCell ref="B3:C3"/>
    <mergeCell ref="B12:C12"/>
    <mergeCell ref="B16:C16"/>
    <mergeCell ref="B5:C5"/>
    <mergeCell ref="B8:C8"/>
    <mergeCell ref="B11:C11"/>
    <mergeCell ref="B30:C30"/>
    <mergeCell ref="B19:C19"/>
    <mergeCell ref="B23:C23"/>
    <mergeCell ref="B15:C15"/>
    <mergeCell ref="B27:C27"/>
  </mergeCells>
  <dataValidations count="2">
    <dataValidation type="list" allowBlank="1" showInputMessage="1" showErrorMessage="1" sqref="C24:C27" xr:uid="{4AD4413C-6626-42D6-9EFC-107DBBF448BC}">
      <formula1>"Ja,Nee"</formula1>
    </dataValidation>
    <dataValidation type="list" allowBlank="1" showInputMessage="1" showErrorMessage="1" sqref="C2" xr:uid="{74AE776D-3064-4DCB-9546-CDF4190F6AA5}">
      <formula1>"(Leeg),Wonen,Geld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9454-D0C6-425C-9DFA-CB898213AFF9}">
  <sheetPr codeName="Blad4">
    <pageSetUpPr fitToPage="1"/>
  </sheetPr>
  <dimension ref="A1:D23"/>
  <sheetViews>
    <sheetView zoomScaleNormal="100" workbookViewId="0">
      <selection activeCell="C6" sqref="C6"/>
    </sheetView>
  </sheetViews>
  <sheetFormatPr defaultRowHeight="15.5" x14ac:dyDescent="0.35"/>
  <cols>
    <col min="1" max="1" width="2.08203125" style="10" customWidth="1"/>
    <col min="2" max="2" width="24.58203125" style="10" customWidth="1"/>
    <col min="3" max="3" width="48.58203125" style="17" customWidth="1"/>
    <col min="4" max="4" width="2.08203125" style="10" customWidth="1"/>
    <col min="5" max="16384" width="8.6640625" style="10"/>
  </cols>
  <sheetData>
    <row r="1" spans="1:4" x14ac:dyDescent="0.35">
      <c r="A1" s="20"/>
      <c r="B1" s="515">
        <f>'1. Persoonsgegevens'!C8</f>
        <v>0</v>
      </c>
      <c r="C1" s="515"/>
      <c r="D1" s="20"/>
    </row>
    <row r="2" spans="1:4" ht="7.5" customHeight="1" x14ac:dyDescent="0.35">
      <c r="A2" s="20"/>
      <c r="B2"/>
      <c r="C2" s="160"/>
      <c r="D2" s="20"/>
    </row>
    <row r="3" spans="1:4" ht="22.5" customHeight="1" x14ac:dyDescent="0.35">
      <c r="A3" s="20"/>
      <c r="B3" s="513" t="s">
        <v>18</v>
      </c>
      <c r="C3" s="514"/>
      <c r="D3" s="20"/>
    </row>
    <row r="4" spans="1:4" x14ac:dyDescent="0.35">
      <c r="A4" s="20"/>
      <c r="B4"/>
      <c r="C4" s="153"/>
      <c r="D4" s="20"/>
    </row>
    <row r="5" spans="1:4" ht="15.9" customHeight="1" x14ac:dyDescent="0.35">
      <c r="A5" s="20"/>
      <c r="B5" s="155" t="s">
        <v>131</v>
      </c>
      <c r="C5" s="160"/>
      <c r="D5" s="20"/>
    </row>
    <row r="6" spans="1:4" ht="15.9" customHeight="1" x14ac:dyDescent="0.35">
      <c r="A6" s="20"/>
      <c r="B6" s="245" t="s">
        <v>1</v>
      </c>
      <c r="C6" s="109"/>
      <c r="D6" s="20"/>
    </row>
    <row r="7" spans="1:4" ht="15.9" customHeight="1" x14ac:dyDescent="0.35">
      <c r="A7" s="20"/>
      <c r="B7" s="246" t="s">
        <v>7</v>
      </c>
      <c r="C7" s="110"/>
      <c r="D7" s="20"/>
    </row>
    <row r="8" spans="1:4" ht="15.9" customHeight="1" x14ac:dyDescent="0.35">
      <c r="A8" s="20"/>
      <c r="B8" s="246" t="s">
        <v>8</v>
      </c>
      <c r="C8" s="111"/>
      <c r="D8" s="20"/>
    </row>
    <row r="9" spans="1:4" x14ac:dyDescent="0.35">
      <c r="A9" s="20"/>
      <c r="B9" s="247"/>
      <c r="C9" s="248"/>
      <c r="D9" s="20"/>
    </row>
    <row r="10" spans="1:4" x14ac:dyDescent="0.35">
      <c r="A10" s="20"/>
      <c r="B10" s="249" t="s">
        <v>152</v>
      </c>
      <c r="C10" s="250"/>
      <c r="D10" s="20"/>
    </row>
    <row r="11" spans="1:4" x14ac:dyDescent="0.35">
      <c r="A11" s="20"/>
      <c r="B11" s="155" t="s">
        <v>232</v>
      </c>
      <c r="C11" s="251"/>
      <c r="D11" s="20"/>
    </row>
    <row r="12" spans="1:4" x14ac:dyDescent="0.35">
      <c r="A12" s="20"/>
      <c r="B12" s="252" t="s">
        <v>153</v>
      </c>
      <c r="C12" s="109"/>
      <c r="D12" s="20"/>
    </row>
    <row r="13" spans="1:4" x14ac:dyDescent="0.35">
      <c r="A13" s="20"/>
      <c r="B13" s="246" t="s">
        <v>1</v>
      </c>
      <c r="C13" s="109"/>
      <c r="D13" s="20"/>
    </row>
    <row r="14" spans="1:4" x14ac:dyDescent="0.35">
      <c r="A14" s="20"/>
      <c r="B14" s="246" t="s">
        <v>7</v>
      </c>
      <c r="C14" s="110"/>
      <c r="D14" s="20"/>
    </row>
    <row r="15" spans="1:4" x14ac:dyDescent="0.35">
      <c r="A15" s="20"/>
      <c r="B15" s="246" t="s">
        <v>8</v>
      </c>
      <c r="C15" s="111"/>
      <c r="D15" s="20"/>
    </row>
    <row r="16" spans="1:4" ht="15.5" customHeight="1" x14ac:dyDescent="0.35">
      <c r="A16" s="20"/>
      <c r="B16" s="253"/>
      <c r="C16" s="254"/>
      <c r="D16" s="20"/>
    </row>
    <row r="17" spans="1:4" x14ac:dyDescent="0.35">
      <c r="A17" s="20"/>
      <c r="B17" s="255" t="s">
        <v>152</v>
      </c>
      <c r="C17" s="250"/>
      <c r="D17" s="20"/>
    </row>
    <row r="18" spans="1:4" x14ac:dyDescent="0.35">
      <c r="A18" s="20"/>
      <c r="B18" s="155" t="s">
        <v>232</v>
      </c>
      <c r="C18" s="251"/>
      <c r="D18" s="20"/>
    </row>
    <row r="19" spans="1:4" x14ac:dyDescent="0.35">
      <c r="A19" s="20"/>
      <c r="B19" s="245" t="s">
        <v>153</v>
      </c>
      <c r="C19" s="112"/>
      <c r="D19" s="20"/>
    </row>
    <row r="20" spans="1:4" x14ac:dyDescent="0.35">
      <c r="A20" s="20"/>
      <c r="B20" s="246" t="s">
        <v>1</v>
      </c>
      <c r="C20" s="112"/>
      <c r="D20" s="20"/>
    </row>
    <row r="21" spans="1:4" x14ac:dyDescent="0.35">
      <c r="A21" s="20"/>
      <c r="B21" s="246" t="s">
        <v>7</v>
      </c>
      <c r="C21" s="113"/>
      <c r="D21" s="20"/>
    </row>
    <row r="22" spans="1:4" x14ac:dyDescent="0.35">
      <c r="A22" s="20"/>
      <c r="B22" s="246" t="s">
        <v>8</v>
      </c>
      <c r="C22" s="111"/>
      <c r="D22" s="20"/>
    </row>
    <row r="23" spans="1:4" ht="45" customHeight="1" x14ac:dyDescent="0.35">
      <c r="A23" s="20"/>
      <c r="B23" s="20"/>
      <c r="C23" s="256"/>
      <c r="D23" s="20"/>
    </row>
  </sheetData>
  <sheetProtection algorithmName="SHA-512" hashValue="xeT30WWfOd0vWXQwpiejW6S9NKV2jlJZAf6vZlRAfNq4lq3bmM8B3hqLKY/gMN0HLqrlk1kCj78bVaQSJaYI5g==" saltValue="5mkR7QFKoFSwunR8rWjbyw==" spinCount="100000" sheet="1" objects="1" scenarios="1" selectLockedCells="1"/>
  <mergeCells count="2">
    <mergeCell ref="B3:C3"/>
    <mergeCell ref="B1:C1"/>
  </mergeCells>
  <pageMargins left="0.7" right="0.7" top="0.75" bottom="0.75" header="0.3" footer="0.3"/>
  <pageSetup paperSize="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126F8-6D9F-49C5-A206-2AC63EEB27E6}">
  <sheetPr>
    <pageSetUpPr fitToPage="1"/>
  </sheetPr>
  <dimension ref="A1:H30"/>
  <sheetViews>
    <sheetView zoomScaleNormal="100" workbookViewId="0">
      <selection activeCell="D7" sqref="D7"/>
    </sheetView>
  </sheetViews>
  <sheetFormatPr defaultColWidth="8.58203125" defaultRowHeight="14.5" x14ac:dyDescent="0.35"/>
  <cols>
    <col min="1" max="1" width="2.08203125" style="257" customWidth="1"/>
    <col min="2" max="2" width="8.9140625" style="257" customWidth="1"/>
    <col min="3" max="3" width="50.58203125" style="257" customWidth="1"/>
    <col min="4" max="4" width="15.58203125" style="257" customWidth="1"/>
    <col min="5" max="5" width="18.58203125" style="257" hidden="1" customWidth="1"/>
    <col min="6" max="6" width="9.58203125" style="257" hidden="1" customWidth="1"/>
    <col min="7" max="7" width="2.08203125" style="257" customWidth="1"/>
    <col min="8" max="16384" width="8.58203125" style="257"/>
  </cols>
  <sheetData>
    <row r="1" spans="1:7" s="10" customFormat="1" ht="15.5" x14ac:dyDescent="0.35">
      <c r="A1" s="214"/>
      <c r="B1" s="222">
        <f>'1. Persoonsgegevens'!C8</f>
        <v>0</v>
      </c>
      <c r="C1" s="222"/>
      <c r="D1" s="222"/>
      <c r="E1" s="222"/>
      <c r="F1" s="222"/>
      <c r="G1" s="217"/>
    </row>
    <row r="2" spans="1:7" ht="15.5" customHeight="1" x14ac:dyDescent="0.35">
      <c r="A2" s="261"/>
      <c r="B2" s="516"/>
      <c r="C2" s="516"/>
      <c r="D2" s="516"/>
      <c r="E2" s="516"/>
      <c r="F2" s="262"/>
      <c r="G2" s="263"/>
    </row>
    <row r="3" spans="1:7" ht="23.5" x14ac:dyDescent="0.35">
      <c r="A3" s="261"/>
      <c r="B3" s="218" t="s">
        <v>132</v>
      </c>
      <c r="C3" s="264"/>
      <c r="D3" s="265"/>
      <c r="E3" s="219"/>
      <c r="F3" s="266"/>
      <c r="G3" s="263"/>
    </row>
    <row r="4" spans="1:7" ht="15.5" customHeight="1" x14ac:dyDescent="0.35">
      <c r="A4" s="261"/>
      <c r="B4" s="267"/>
      <c r="C4" s="267"/>
      <c r="D4" s="268"/>
      <c r="E4" s="267"/>
      <c r="F4" s="262"/>
      <c r="G4" s="263"/>
    </row>
    <row r="5" spans="1:7" x14ac:dyDescent="0.35">
      <c r="A5" s="261"/>
      <c r="B5" s="269" t="s">
        <v>213</v>
      </c>
      <c r="C5" s="270"/>
      <c r="D5" s="219"/>
      <c r="E5" s="219"/>
      <c r="F5" s="262"/>
      <c r="G5" s="263"/>
    </row>
    <row r="6" spans="1:7" ht="11.4" customHeight="1" x14ac:dyDescent="0.35">
      <c r="A6" s="261"/>
      <c r="B6" s="271"/>
      <c r="C6" s="267"/>
      <c r="D6" s="272" t="s">
        <v>29</v>
      </c>
      <c r="E6" s="267"/>
      <c r="F6" s="262"/>
      <c r="G6" s="263"/>
    </row>
    <row r="7" spans="1:7" x14ac:dyDescent="0.35">
      <c r="A7" s="273"/>
      <c r="B7" s="274" t="s">
        <v>133</v>
      </c>
      <c r="C7" s="275"/>
      <c r="D7" s="114"/>
      <c r="E7" s="276" t="s">
        <v>134</v>
      </c>
      <c r="F7" s="262" t="e" cm="1">
        <f t="array" ref="F7">_xlfn.IFS(D7="Laag",5,D7="Matig",2,D7="Hoog",1)</f>
        <v>#N/A</v>
      </c>
      <c r="G7" s="263"/>
    </row>
    <row r="8" spans="1:7" x14ac:dyDescent="0.35">
      <c r="A8" s="273"/>
      <c r="B8" s="277" t="s">
        <v>135</v>
      </c>
      <c r="C8" s="267"/>
      <c r="D8" s="115"/>
      <c r="E8" s="276" t="s">
        <v>136</v>
      </c>
      <c r="F8" s="262" t="e" cm="1">
        <f t="array" ref="F8">_xlfn.IFS(D8="Intensief",5,D8="Uitstroomgericht",2,D8="Licht",1)</f>
        <v>#N/A</v>
      </c>
      <c r="G8" s="263"/>
    </row>
    <row r="9" spans="1:7" ht="32" customHeight="1" x14ac:dyDescent="0.35">
      <c r="A9" s="273"/>
      <c r="B9" s="278" t="s">
        <v>221</v>
      </c>
      <c r="C9" s="279"/>
      <c r="D9" s="116"/>
      <c r="E9" s="280" t="s">
        <v>230</v>
      </c>
      <c r="F9" s="262" t="e" cm="1">
        <f t="array" ref="F9">_xlfn.IFS(D9="24-uurs aanwezigheid",30,D9="24-uurs nabijheid",20,D9="24-uurs oproepbaarheid",8,D9="geen onplanbare ondersteuning",0)</f>
        <v>#N/A</v>
      </c>
      <c r="G9" s="263"/>
    </row>
    <row r="10" spans="1:7" x14ac:dyDescent="0.35">
      <c r="A10" s="261"/>
      <c r="B10" s="281" t="s">
        <v>227</v>
      </c>
      <c r="C10" s="282"/>
      <c r="D10" s="102"/>
      <c r="E10" s="276" t="s">
        <v>30</v>
      </c>
      <c r="F10" s="262" t="e" cm="1">
        <f t="array" ref="F10">_xlfn.IFS(D10="Ja",0,D10="Nee",1)</f>
        <v>#N/A</v>
      </c>
      <c r="G10" s="283"/>
    </row>
    <row r="11" spans="1:7" ht="15.5" customHeight="1" thickBot="1" x14ac:dyDescent="0.4">
      <c r="A11" s="261"/>
      <c r="B11" s="284"/>
      <c r="C11" s="285"/>
      <c r="D11" s="285"/>
      <c r="E11" s="267"/>
      <c r="F11" s="262" t="e">
        <f>SUM(F7:F10)</f>
        <v>#N/A</v>
      </c>
      <c r="G11" s="263"/>
    </row>
    <row r="12" spans="1:7" ht="13.5" customHeight="1" x14ac:dyDescent="0.35">
      <c r="A12" s="286"/>
      <c r="B12" s="267"/>
      <c r="C12" s="517" t="s">
        <v>137</v>
      </c>
      <c r="D12" s="518"/>
      <c r="E12" s="267"/>
      <c r="F12" s="262"/>
      <c r="G12" s="263"/>
    </row>
    <row r="13" spans="1:7" ht="21.5" thickBot="1" x14ac:dyDescent="0.55000000000000004">
      <c r="A13" s="261"/>
      <c r="B13" s="287"/>
      <c r="C13" s="519" t="e" cm="1">
        <f t="array" ref="C13">_xlfn.IFS(F11&lt;=9,"Geen noodzaak beschermd wonen",F11&lt;=20,"Beschermd thuis",F11&lt;=31,"Begeleide woonvorm",F11&gt;31,"Beschermde woonvorm")</f>
        <v>#N/A</v>
      </c>
      <c r="D13" s="520"/>
      <c r="E13" s="267"/>
      <c r="F13" s="262"/>
      <c r="G13" s="263"/>
    </row>
    <row r="14" spans="1:7" ht="15.5" customHeight="1" x14ac:dyDescent="0.35">
      <c r="A14" s="261"/>
      <c r="B14" s="267"/>
      <c r="C14" s="267"/>
      <c r="D14" s="267"/>
      <c r="E14" s="267"/>
      <c r="F14" s="262"/>
      <c r="G14" s="263"/>
    </row>
    <row r="15" spans="1:7" x14ac:dyDescent="0.35">
      <c r="A15" s="288"/>
      <c r="B15" s="289" t="s">
        <v>215</v>
      </c>
      <c r="C15" s="270"/>
      <c r="D15" s="219"/>
      <c r="E15" s="219"/>
      <c r="F15" s="262"/>
      <c r="G15" s="263"/>
    </row>
    <row r="16" spans="1:7" x14ac:dyDescent="0.35">
      <c r="A16" s="273"/>
      <c r="B16" s="290" t="s">
        <v>138</v>
      </c>
      <c r="C16" s="267"/>
      <c r="D16" s="119"/>
      <c r="E16" s="276" t="s">
        <v>30</v>
      </c>
      <c r="F16" s="262"/>
      <c r="G16" s="283"/>
    </row>
    <row r="17" spans="1:8" ht="29.5" customHeight="1" x14ac:dyDescent="0.35">
      <c r="A17" s="261"/>
      <c r="B17" s="531" t="s">
        <v>139</v>
      </c>
      <c r="C17" s="532"/>
      <c r="D17" s="117"/>
      <c r="E17" s="276" t="s">
        <v>30</v>
      </c>
      <c r="F17" s="262"/>
      <c r="G17" s="263"/>
    </row>
    <row r="18" spans="1:8" ht="15.5" customHeight="1" x14ac:dyDescent="0.35">
      <c r="A18" s="261"/>
      <c r="B18" s="267"/>
      <c r="C18" s="267"/>
      <c r="D18" s="291"/>
      <c r="E18" s="267"/>
      <c r="F18" s="262"/>
      <c r="G18" s="263"/>
    </row>
    <row r="19" spans="1:8" x14ac:dyDescent="0.35">
      <c r="A19" s="261"/>
      <c r="B19" s="289" t="s">
        <v>234</v>
      </c>
      <c r="C19" s="264"/>
      <c r="D19" s="292"/>
      <c r="E19" s="292"/>
      <c r="F19" s="262"/>
      <c r="G19" s="263"/>
    </row>
    <row r="20" spans="1:8" ht="62" customHeight="1" x14ac:dyDescent="0.35">
      <c r="A20" s="273"/>
      <c r="B20" s="524" t="s">
        <v>233</v>
      </c>
      <c r="C20" s="525"/>
      <c r="D20" s="526"/>
      <c r="E20" s="267"/>
      <c r="F20" s="262"/>
      <c r="G20" s="293"/>
      <c r="H20" s="259"/>
    </row>
    <row r="21" spans="1:8" ht="15.5" customHeight="1" x14ac:dyDescent="0.35">
      <c r="A21" s="273"/>
      <c r="B21" s="260" t="b">
        <v>1</v>
      </c>
      <c r="C21" s="527" t="s">
        <v>235</v>
      </c>
      <c r="D21" s="528"/>
      <c r="E21" s="267"/>
      <c r="F21" s="262"/>
      <c r="G21" s="294"/>
    </row>
    <row r="22" spans="1:8" x14ac:dyDescent="0.35">
      <c r="A22" s="273"/>
      <c r="B22" s="260" t="b">
        <v>0</v>
      </c>
      <c r="C22" s="529" t="s">
        <v>236</v>
      </c>
      <c r="D22" s="530"/>
      <c r="E22" s="267"/>
      <c r="F22" s="262"/>
      <c r="G22" s="294"/>
    </row>
    <row r="23" spans="1:8" ht="15.5" customHeight="1" x14ac:dyDescent="0.35">
      <c r="A23" s="295"/>
      <c r="B23" s="296"/>
      <c r="C23" s="262"/>
      <c r="D23" s="297"/>
      <c r="E23" s="262"/>
      <c r="F23" s="262"/>
      <c r="G23" s="263"/>
    </row>
    <row r="24" spans="1:8" x14ac:dyDescent="0.35">
      <c r="A24" s="298"/>
      <c r="B24" s="289" t="s">
        <v>21</v>
      </c>
      <c r="C24" s="270"/>
      <c r="D24" s="219"/>
      <c r="E24" s="219"/>
      <c r="F24" s="262"/>
      <c r="G24" s="299"/>
    </row>
    <row r="25" spans="1:8" x14ac:dyDescent="0.35">
      <c r="A25" s="261"/>
      <c r="B25" s="300" t="s">
        <v>144</v>
      </c>
      <c r="C25" s="301"/>
      <c r="D25" s="302"/>
      <c r="E25" s="301"/>
      <c r="F25" s="262"/>
      <c r="G25" s="263"/>
    </row>
    <row r="26" spans="1:8" ht="14.5" customHeight="1" x14ac:dyDescent="0.35">
      <c r="A26" s="261"/>
      <c r="B26" s="521" t="s">
        <v>148</v>
      </c>
      <c r="C26" s="522"/>
      <c r="D26" s="523"/>
      <c r="E26" s="303"/>
      <c r="F26" s="262"/>
      <c r="G26" s="263"/>
    </row>
    <row r="27" spans="1:8" x14ac:dyDescent="0.35">
      <c r="A27" s="261"/>
      <c r="B27" s="521"/>
      <c r="C27" s="522"/>
      <c r="D27" s="523"/>
      <c r="E27" s="303"/>
      <c r="F27" s="262"/>
      <c r="G27" s="263"/>
    </row>
    <row r="28" spans="1:8" x14ac:dyDescent="0.35">
      <c r="A28" s="261"/>
      <c r="B28" s="304" t="s">
        <v>145</v>
      </c>
      <c r="C28" s="118"/>
      <c r="D28" s="305"/>
      <c r="E28" s="267"/>
      <c r="F28" s="262"/>
      <c r="G28" s="263"/>
    </row>
    <row r="29" spans="1:8" x14ac:dyDescent="0.35">
      <c r="A29" s="261"/>
      <c r="B29" s="306" t="s">
        <v>146</v>
      </c>
      <c r="C29" s="103"/>
      <c r="D29" s="307"/>
      <c r="E29" s="267"/>
      <c r="F29" s="262"/>
      <c r="G29" s="283"/>
    </row>
    <row r="30" spans="1:8" ht="45" customHeight="1" x14ac:dyDescent="0.35">
      <c r="A30" s="308"/>
      <c r="B30" s="309"/>
      <c r="C30" s="310"/>
      <c r="D30" s="310"/>
      <c r="E30" s="311"/>
      <c r="F30" s="311"/>
      <c r="G30" s="312"/>
    </row>
  </sheetData>
  <sheetProtection algorithmName="SHA-512" hashValue="in2g5IQUrnE0f38q59z1sWWTN7mjpPt8dyrl8uAGyTRCunLY8shiKqVruletm4WNaySJ1CmRVidMtKgcISSb2w==" saltValue="yG+xhieAnS/Ve+XnPtLvZg==" spinCount="100000" sheet="1" objects="1" scenarios="1" selectLockedCells="1"/>
  <protectedRanges>
    <protectedRange sqref="D16:D18" name="Bereik2"/>
    <protectedRange sqref="D7:D10" name="Bereik1"/>
  </protectedRanges>
  <mergeCells count="8">
    <mergeCell ref="B2:E2"/>
    <mergeCell ref="C12:D12"/>
    <mergeCell ref="C13:D13"/>
    <mergeCell ref="B26:D27"/>
    <mergeCell ref="B20:D20"/>
    <mergeCell ref="C21:D21"/>
    <mergeCell ref="C22:D22"/>
    <mergeCell ref="B17:C17"/>
  </mergeCells>
  <conditionalFormatting sqref="C13:D13">
    <cfRule type="cellIs" dxfId="50" priority="1" operator="equal">
      <formula>"Geen noodzaak beschermd wonen"</formula>
    </cfRule>
    <cfRule type="cellIs" dxfId="49" priority="2" operator="equal">
      <formula>"Beschermde woonvorm"</formula>
    </cfRule>
    <cfRule type="cellIs" dxfId="48" priority="3" operator="equal">
      <formula>"Begeleide woonvorm"</formula>
    </cfRule>
    <cfRule type="cellIs" dxfId="47" priority="4" operator="equal">
      <formula>"Beschermd thuis"</formula>
    </cfRule>
  </conditionalFormatting>
  <dataValidations count="6">
    <dataValidation type="list" allowBlank="1" showInputMessage="1" showErrorMessage="1" sqref="D10:D14 D16:D18" xr:uid="{838025C5-4D0D-4C8D-9894-B1FCE6FEE378}">
      <formula1>"Ja,Nee"</formula1>
    </dataValidation>
    <dataValidation type="list" allowBlank="1" showInputMessage="1" showErrorMessage="1" sqref="D7" xr:uid="{A5AF78A7-517D-4A8D-B946-1A7B5BFB790A}">
      <formula1>"Laag,Matig,Hoog"</formula1>
    </dataValidation>
    <dataValidation type="list" allowBlank="1" showInputMessage="1" showErrorMessage="1" sqref="D8" xr:uid="{5009F843-B7F5-44AB-9AC2-938BD3493DE1}">
      <formula1>"Intensief,Uitstroomgericht,Licht"</formula1>
    </dataValidation>
    <dataValidation type="list" allowBlank="1" showInputMessage="1" showErrorMessage="1" sqref="D9" xr:uid="{EAFC46C9-15E7-414F-93A6-EE5C7B30F95E}">
      <formula1>"24-uurs aanwezigheid,24-uurs nabijheid,24-uurs oproepbaarheid,geen onplanbare ondersteuning,, "</formula1>
    </dataValidation>
    <dataValidation type="list" allowBlank="1" showInputMessage="1" showErrorMessage="1" sqref="C28:C29" xr:uid="{CB69347E-B65B-49F2-BCCF-7D1DA120B2AF}">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C1" xr:uid="{B8B5B32F-7150-4092-B0E5-6AD56B0510FE}">
      <formula1>"(Leeg),Wonen,Geld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fitToHeight="0" orientation="portrait" r:id="rId1"/>
  <ignoredErrors>
    <ignoredError sqref="C13" evalError="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A9B6-BD64-4E56-ABCA-37B9F8169760}">
  <sheetPr>
    <pageSetUpPr fitToPage="1"/>
  </sheetPr>
  <dimension ref="A1:Q37"/>
  <sheetViews>
    <sheetView showZeros="0" zoomScale="90" zoomScaleNormal="90" zoomScalePageLayoutView="60" workbookViewId="0">
      <selection activeCell="F11" sqref="F11"/>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246</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Persoonsgegevens'!C8</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332"/>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337">
        <f>'5. Woonvorm'!C28</f>
        <v>0</v>
      </c>
      <c r="D15" s="20"/>
      <c r="E15" s="155" t="s">
        <v>237</v>
      </c>
      <c r="F15" s="426"/>
      <c r="G15" s="20"/>
      <c r="H15" s="315"/>
      <c r="I15" s="315"/>
      <c r="J15" s="315"/>
      <c r="K15" s="315"/>
      <c r="L15" s="315"/>
      <c r="M15" s="315"/>
      <c r="N15" s="315"/>
      <c r="O15" s="315"/>
      <c r="P15" s="315"/>
      <c r="Q15" s="315"/>
    </row>
    <row r="16" spans="1:17" x14ac:dyDescent="0.35">
      <c r="A16" s="20"/>
      <c r="B16" s="324" t="s">
        <v>44</v>
      </c>
      <c r="C16" s="337">
        <f>'5. Woonvorm'!C29</f>
        <v>0</v>
      </c>
      <c r="D16" s="20"/>
      <c r="E16" s="155" t="s">
        <v>210</v>
      </c>
      <c r="F16" s="426"/>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47"/>
      <c r="B36" s="354"/>
      <c r="C36" s="355"/>
      <c r="D36" s="158"/>
      <c r="E36" s="356"/>
      <c r="F36" s="357"/>
      <c r="G36" s="151"/>
    </row>
    <row r="37" spans="1:8" s="257" customFormat="1" ht="35" customHeight="1" x14ac:dyDescent="0.35">
      <c r="A37" s="358"/>
      <c r="B37" s="533" t="s">
        <v>247</v>
      </c>
      <c r="C37" s="533"/>
      <c r="D37" s="533"/>
      <c r="E37" s="533"/>
      <c r="F37" s="533"/>
      <c r="G37" s="358"/>
    </row>
  </sheetData>
  <sheetProtection algorithmName="SHA-512" hashValue="onpyajWTVJ0tXCUAEpcmKr5O8U0/ga91WHOB5mlku27mzBPalBMyY+0XxIpP/rxiLpP5j/r/2NzjbR/UTqmyKA==" saltValue="t+ABgbFJqAkOWw39I1mBVg=="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18:F18"/>
    <mergeCell ref="E32:F35"/>
    <mergeCell ref="E27:F27"/>
    <mergeCell ref="B1:F1"/>
    <mergeCell ref="B3:F3"/>
    <mergeCell ref="B37:F37"/>
    <mergeCell ref="B19:F23"/>
    <mergeCell ref="E28:F28"/>
    <mergeCell ref="B28:C29"/>
    <mergeCell ref="B25:F25"/>
  </mergeCells>
  <conditionalFormatting sqref="C12">
    <cfRule type="containsText" dxfId="46" priority="1" operator="containsText" text="Nee">
      <formula>NOT(ISERROR(SEARCH("Nee",C12)))</formula>
    </cfRule>
    <cfRule type="containsText" dxfId="45" priority="2" operator="containsText" text="Ja">
      <formula>NOT(ISERROR(SEARCH("Ja",C12)))</formula>
    </cfRule>
  </conditionalFormatting>
  <dataValidations count="4">
    <dataValidation type="list" allowBlank="1" showInputMessage="1" showErrorMessage="1" sqref="F11" xr:uid="{00C37FA5-61B9-43C4-8D67-338A11AC53FA}">
      <formula1>"Beschermde woonvorm,Begeleide woonvorm,Beschermd Thuis,Overbruggingszorg,Geen recht op beschermd wonen,"</formula1>
    </dataValidation>
    <dataValidation type="list" allowBlank="1" showInputMessage="1" showErrorMessage="1" sqref="F12" xr:uid="{A099B9B3-B702-43A5-B330-2ADF270F705D}">
      <formula1>"Met huisvesting,Zonder huisvesting"</formula1>
    </dataValidation>
    <dataValidation type="list" allowBlank="1" showInputMessage="1" showErrorMessage="1" sqref="F13" xr:uid="{433C60C4-2547-4E82-A2F9-3048C1B62932}">
      <formula1>"Nieuwe aanvraag moet gedaan worden,OAD loopt al,OAD nog niet van toepassing"</formula1>
    </dataValidation>
    <dataValidation type="list" allowBlank="1" showInputMessage="1" showErrorMessage="1" sqref="C12" xr:uid="{466C753B-232E-4198-A259-FFEAF66AC4C7}">
      <formula1>"Ja,Nee"</formula1>
    </dataValidation>
  </dataValidations>
  <pageMargins left="0.25" right="0.25" top="0.75" bottom="0.75" header="0.3" footer="0.3"/>
  <pageSetup paperSize="9" scale="75" fitToWidth="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D6B96-8D42-4261-A577-830C6FA70256}">
  <sheetPr>
    <pageSetUpPr fitToPage="1"/>
  </sheetPr>
  <dimension ref="A1:C26"/>
  <sheetViews>
    <sheetView zoomScaleNormal="100" workbookViewId="0">
      <selection activeCell="B20" sqref="B20"/>
    </sheetView>
  </sheetViews>
  <sheetFormatPr defaultColWidth="8.6640625" defaultRowHeight="15.5" x14ac:dyDescent="0.35"/>
  <cols>
    <col min="1" max="1" width="2.08203125" customWidth="1"/>
    <col min="2" max="2" width="88.1640625" customWidth="1"/>
    <col min="3" max="3" width="2.08203125" customWidth="1"/>
  </cols>
  <sheetData>
    <row r="1" spans="1:3" ht="6" customHeight="1" x14ac:dyDescent="0.35">
      <c r="A1" s="214"/>
      <c r="B1" s="359"/>
      <c r="C1" s="217"/>
    </row>
    <row r="2" spans="1:3" ht="15.65" customHeight="1" x14ac:dyDescent="0.35">
      <c r="A2" s="174"/>
      <c r="B2" s="562" t="s">
        <v>52</v>
      </c>
      <c r="C2" s="179"/>
    </row>
    <row r="3" spans="1:3" ht="15.9" customHeight="1" x14ac:dyDescent="0.35">
      <c r="A3" s="174"/>
      <c r="B3" s="562"/>
      <c r="C3" s="179"/>
    </row>
    <row r="4" spans="1:3" x14ac:dyDescent="0.35">
      <c r="A4" s="174"/>
      <c r="B4" s="360" t="s">
        <v>31</v>
      </c>
      <c r="C4" s="179"/>
    </row>
    <row r="5" spans="1:3" ht="15.5" customHeight="1" x14ac:dyDescent="0.35">
      <c r="A5" s="174"/>
      <c r="B5" s="361"/>
      <c r="C5" s="179"/>
    </row>
    <row r="6" spans="1:3" x14ac:dyDescent="0.35">
      <c r="A6" s="174"/>
      <c r="B6" s="362" t="s">
        <v>32</v>
      </c>
      <c r="C6" s="179"/>
    </row>
    <row r="7" spans="1:3" x14ac:dyDescent="0.35">
      <c r="A7" s="174"/>
      <c r="B7" s="561" t="s">
        <v>73</v>
      </c>
      <c r="C7" s="179"/>
    </row>
    <row r="8" spans="1:3" x14ac:dyDescent="0.35">
      <c r="A8" s="174"/>
      <c r="B8" s="561"/>
      <c r="C8" s="179"/>
    </row>
    <row r="9" spans="1:3" x14ac:dyDescent="0.35">
      <c r="A9" s="174"/>
      <c r="B9" s="561"/>
      <c r="C9" s="179"/>
    </row>
    <row r="10" spans="1:3" x14ac:dyDescent="0.35">
      <c r="A10" s="174"/>
      <c r="B10" s="561"/>
      <c r="C10" s="179"/>
    </row>
    <row r="11" spans="1:3" ht="45.65" customHeight="1" x14ac:dyDescent="0.35">
      <c r="A11" s="174"/>
      <c r="B11" s="561"/>
      <c r="C11" s="179"/>
    </row>
    <row r="12" spans="1:3" x14ac:dyDescent="0.35">
      <c r="A12" s="174"/>
      <c r="B12" s="363"/>
      <c r="C12" s="179"/>
    </row>
    <row r="13" spans="1:3" x14ac:dyDescent="0.35">
      <c r="A13" s="174"/>
      <c r="B13" s="362" t="s">
        <v>33</v>
      </c>
      <c r="C13" s="179"/>
    </row>
    <row r="14" spans="1:3" x14ac:dyDescent="0.35">
      <c r="A14" s="174"/>
      <c r="B14" s="561" t="s">
        <v>74</v>
      </c>
      <c r="C14" s="179"/>
    </row>
    <row r="15" spans="1:3" x14ac:dyDescent="0.35">
      <c r="A15" s="174"/>
      <c r="B15" s="561"/>
      <c r="C15" s="179"/>
    </row>
    <row r="16" spans="1:3" x14ac:dyDescent="0.35">
      <c r="A16" s="174"/>
      <c r="B16" s="561"/>
      <c r="C16" s="179"/>
    </row>
    <row r="17" spans="1:3" ht="35" customHeight="1" x14ac:dyDescent="0.35">
      <c r="A17" s="174"/>
      <c r="B17" s="561"/>
      <c r="C17" s="179"/>
    </row>
    <row r="18" spans="1:3" x14ac:dyDescent="0.35">
      <c r="A18" s="174"/>
      <c r="B18" s="364"/>
      <c r="C18" s="179"/>
    </row>
    <row r="19" spans="1:3" x14ac:dyDescent="0.35">
      <c r="A19" s="174"/>
      <c r="B19" s="362" t="s">
        <v>34</v>
      </c>
      <c r="C19" s="179"/>
    </row>
    <row r="20" spans="1:3" ht="56.25" customHeight="1" x14ac:dyDescent="0.35">
      <c r="A20" s="174"/>
      <c r="B20" s="121" t="s">
        <v>154</v>
      </c>
      <c r="C20" s="179"/>
    </row>
    <row r="21" spans="1:3" x14ac:dyDescent="0.35">
      <c r="A21" s="174"/>
      <c r="B21" s="365"/>
      <c r="C21" s="179"/>
    </row>
    <row r="22" spans="1:3" x14ac:dyDescent="0.35">
      <c r="A22" s="174"/>
      <c r="B22" s="366" t="s">
        <v>35</v>
      </c>
      <c r="C22" s="179"/>
    </row>
    <row r="23" spans="1:3" ht="15.5" customHeight="1" x14ac:dyDescent="0.35">
      <c r="A23" s="174"/>
      <c r="B23" s="561" t="s">
        <v>36</v>
      </c>
      <c r="C23" s="179"/>
    </row>
    <row r="24" spans="1:3" x14ac:dyDescent="0.35">
      <c r="A24" s="174"/>
      <c r="B24" s="561"/>
      <c r="C24" s="179"/>
    </row>
    <row r="25" spans="1:3" ht="106.5" customHeight="1" x14ac:dyDescent="0.35">
      <c r="A25" s="174"/>
      <c r="B25" s="561"/>
      <c r="C25" s="179"/>
    </row>
    <row r="26" spans="1:3" ht="15.5" customHeight="1" x14ac:dyDescent="0.35">
      <c r="A26" s="169"/>
      <c r="B26" s="170"/>
      <c r="C26" s="20"/>
    </row>
  </sheetData>
  <sheetProtection algorithmName="SHA-512" hashValue="nWJ1SE2s3DAyFUY5af+4ry0fEiyS87xsPbFJUAn9ki10W88H3pCAMECUU43wK27fd70MYBgHdSEbLxXdWtXqLQ==" saltValue="hqktr21sP4HcrO0f5axYzg==" spinCount="100000" sheet="1" objects="1" scenarios="1" selectLockedCells="1"/>
  <mergeCells count="4">
    <mergeCell ref="B23:B25"/>
    <mergeCell ref="B2:B3"/>
    <mergeCell ref="B7:B11"/>
    <mergeCell ref="B14:B17"/>
  </mergeCells>
  <pageMargins left="0.7" right="0.7" top="0.75" bottom="0.75" header="0.3" footer="0.3"/>
  <pageSetup paperSize="9" scale="87" fitToHeight="0"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C6BA0-4C29-4D47-8EDE-CD284E2CC472}">
  <sheetPr codeName="Blad1"/>
  <dimension ref="B1:S34"/>
  <sheetViews>
    <sheetView zoomScaleNormal="100" workbookViewId="0">
      <selection activeCell="X4" sqref="X4"/>
    </sheetView>
  </sheetViews>
  <sheetFormatPr defaultColWidth="10.9140625" defaultRowHeight="13" x14ac:dyDescent="0.35"/>
  <cols>
    <col min="1" max="1" width="1.5" style="2" customWidth="1"/>
    <col min="2" max="2" width="2.08203125" style="2" customWidth="1"/>
    <col min="3" max="3" width="19.58203125" style="2" customWidth="1"/>
    <col min="4" max="4" width="13.1640625" style="2" customWidth="1"/>
    <col min="5" max="5" width="13.08203125" style="2" customWidth="1"/>
    <col min="6" max="6" width="45.58203125" style="2" customWidth="1"/>
    <col min="7" max="7" width="11.9140625" style="2" customWidth="1"/>
    <col min="8" max="8" width="12.9140625" style="2" customWidth="1"/>
    <col min="9" max="9" width="3.9140625" style="2" hidden="1" customWidth="1"/>
    <col min="10" max="10" width="1.58203125" style="15" hidden="1" customWidth="1"/>
    <col min="11" max="11" width="7" style="2" hidden="1" customWidth="1"/>
    <col min="12" max="12" width="1.9140625" style="2" hidden="1" customWidth="1"/>
    <col min="13" max="14" width="8.203125E-2" style="2" hidden="1" customWidth="1"/>
    <col min="15" max="15" width="3.08203125" style="2" hidden="1" customWidth="1"/>
    <col min="16" max="16" width="3.4140625" style="2" hidden="1" customWidth="1"/>
    <col min="17" max="17" width="5" style="2" hidden="1" customWidth="1"/>
    <col min="18" max="18" width="8.203125E-2" style="2" hidden="1" customWidth="1"/>
    <col min="19" max="19" width="3.6640625" style="2" hidden="1" customWidth="1"/>
    <col min="20" max="22" width="8.203125E-2" style="2" customWidth="1"/>
    <col min="23" max="16384" width="10.9140625" style="2"/>
  </cols>
  <sheetData>
    <row r="1" spans="2:19" ht="15.5" x14ac:dyDescent="0.35">
      <c r="B1" s="563">
        <f>'1. Persoonsgegevens'!C8</f>
        <v>0</v>
      </c>
      <c r="C1" s="563"/>
      <c r="D1" s="563"/>
      <c r="E1" s="563"/>
      <c r="F1" s="563"/>
      <c r="G1" s="563"/>
      <c r="H1" s="563"/>
    </row>
    <row r="2" spans="2:19" ht="6.9" customHeight="1" thickBot="1" x14ac:dyDescent="0.4"/>
    <row r="3" spans="2:19" s="3" customFormat="1" ht="50.4" customHeight="1" thickBot="1" x14ac:dyDescent="0.4">
      <c r="B3" s="45"/>
      <c r="C3" s="45" t="s">
        <v>65</v>
      </c>
      <c r="D3" s="45" t="s">
        <v>63</v>
      </c>
      <c r="E3" s="45" t="s">
        <v>67</v>
      </c>
      <c r="F3" s="46" t="s">
        <v>19</v>
      </c>
      <c r="G3" s="67" t="s">
        <v>66</v>
      </c>
      <c r="H3" s="47" t="s">
        <v>68</v>
      </c>
      <c r="J3" s="16"/>
    </row>
    <row r="4" spans="2:19" ht="60" customHeight="1" thickBot="1" x14ac:dyDescent="0.4">
      <c r="B4" s="42">
        <v>1</v>
      </c>
      <c r="C4" s="78"/>
      <c r="D4" s="34"/>
      <c r="E4" s="38"/>
      <c r="F4" s="68"/>
      <c r="G4" s="69" t="str" cm="1">
        <f t="array" ref="G4">_xlfn.IFS(S4=1," ",S4&lt;9,"Hoog",S4&lt;16,"Midden",S4&lt;100,"Laag")</f>
        <v xml:space="preserve"> </v>
      </c>
      <c r="H4" s="14"/>
      <c r="J4" s="15">
        <f>IF(H4="Ja",J3+1,J3)</f>
        <v>0</v>
      </c>
      <c r="S4" s="2">
        <f>B4*1.9*E4+1</f>
        <v>1</v>
      </c>
    </row>
    <row r="5" spans="2:19" ht="60" customHeight="1" thickTop="1" thickBot="1" x14ac:dyDescent="0.4">
      <c r="B5" s="43">
        <v>2</v>
      </c>
      <c r="C5" s="78"/>
      <c r="D5" s="35"/>
      <c r="E5" s="39"/>
      <c r="F5" s="70"/>
      <c r="G5" s="69" t="str" cm="1">
        <f t="array" ref="G5">_xlfn.IFS(S5=0," ",S5&lt;9,"Hoog",S5&lt;16,"Midden",S5&lt;100,"Laag")</f>
        <v xml:space="preserve"> </v>
      </c>
      <c r="H5" s="71"/>
      <c r="J5" s="15">
        <f t="shared" ref="J5:J12" si="0">IF(H5="Ja",J4+1,J4)</f>
        <v>0</v>
      </c>
      <c r="S5" s="2">
        <f>B5*E5</f>
        <v>0</v>
      </c>
    </row>
    <row r="6" spans="2:19" ht="60" customHeight="1" thickTop="1" thickBot="1" x14ac:dyDescent="0.4">
      <c r="B6" s="43">
        <v>3</v>
      </c>
      <c r="C6" s="78"/>
      <c r="D6" s="32"/>
      <c r="E6" s="40"/>
      <c r="F6" s="72"/>
      <c r="G6" s="69" t="str" cm="1">
        <f t="array" ref="G6">_xlfn.IFS(S6=-1," ",S6&lt;9,"Hoog",S6&lt;16,"Midden",S6&lt;100,"Laag")</f>
        <v xml:space="preserve"> </v>
      </c>
      <c r="H6" s="14"/>
      <c r="J6" s="15">
        <f t="shared" si="0"/>
        <v>0</v>
      </c>
      <c r="S6" s="2">
        <f>B6*E6-1</f>
        <v>-1</v>
      </c>
    </row>
    <row r="7" spans="2:19" ht="60" customHeight="1" thickTop="1" thickBot="1" x14ac:dyDescent="0.4">
      <c r="B7" s="43">
        <v>4</v>
      </c>
      <c r="C7" s="78"/>
      <c r="D7" s="35"/>
      <c r="E7" s="39"/>
      <c r="F7" s="70"/>
      <c r="G7" s="69" t="str" cm="1">
        <f t="array" ref="G7">_xlfn.IFS(S7=-6," ",S7&lt;9,"Hoog",S7&lt;16,"Midden",S7&lt;100,"Laag")</f>
        <v xml:space="preserve"> </v>
      </c>
      <c r="H7" s="73"/>
      <c r="J7" s="15">
        <f t="shared" si="0"/>
        <v>0</v>
      </c>
      <c r="S7" s="2">
        <f>B7*E7-6</f>
        <v>-6</v>
      </c>
    </row>
    <row r="8" spans="2:19" ht="60" customHeight="1" thickTop="1" thickBot="1" x14ac:dyDescent="0.4">
      <c r="B8" s="43">
        <v>5</v>
      </c>
      <c r="C8" s="78"/>
      <c r="D8" s="35"/>
      <c r="E8" s="38"/>
      <c r="F8" s="70"/>
      <c r="G8" s="69" t="str" cm="1">
        <f t="array" ref="G8">_xlfn.IFS(S8=-4," ",S8&lt;9,"Hoog",S8&lt;16,"Midden",S8&lt;100,"Laag")</f>
        <v xml:space="preserve"> </v>
      </c>
      <c r="H8" s="73"/>
      <c r="J8" s="15">
        <f t="shared" si="0"/>
        <v>0</v>
      </c>
      <c r="S8" s="2">
        <f>B8*E8-4</f>
        <v>-4</v>
      </c>
    </row>
    <row r="9" spans="2:19" ht="60" customHeight="1" thickTop="1" thickBot="1" x14ac:dyDescent="0.4">
      <c r="B9" s="43">
        <v>6</v>
      </c>
      <c r="C9" s="78"/>
      <c r="D9" s="32"/>
      <c r="E9" s="36"/>
      <c r="F9" s="72"/>
      <c r="G9" s="69" t="str" cm="1">
        <f t="array" ref="G9">_xlfn.IFS(S9=-5.9," ",S9&lt;9,"Hoog",S9&lt;16,"Midden",S9&lt;100,"Laag")</f>
        <v xml:space="preserve"> </v>
      </c>
      <c r="H9" s="71"/>
      <c r="J9" s="15">
        <f t="shared" si="0"/>
        <v>0</v>
      </c>
      <c r="S9" s="2">
        <f>B9*E9-5.9</f>
        <v>-5.9</v>
      </c>
    </row>
    <row r="10" spans="2:19" ht="60" customHeight="1" thickTop="1" thickBot="1" x14ac:dyDescent="0.4">
      <c r="B10" s="43">
        <v>7</v>
      </c>
      <c r="C10" s="78"/>
      <c r="D10" s="32"/>
      <c r="E10" s="41"/>
      <c r="F10" s="72"/>
      <c r="G10" s="69" t="str" cm="1">
        <f t="array" ref="G10">_xlfn.IFS(S10=-6.9," ",S10&lt;9,"Hoog",S10&lt;16,"Midden",S10&lt;100,"Laag")</f>
        <v xml:space="preserve"> </v>
      </c>
      <c r="H10" s="73"/>
      <c r="J10" s="15">
        <f t="shared" si="0"/>
        <v>0</v>
      </c>
      <c r="S10" s="2">
        <f>B10*E10-6.9</f>
        <v>-6.9</v>
      </c>
    </row>
    <row r="11" spans="2:19" ht="60" customHeight="1" thickTop="1" thickBot="1" x14ac:dyDescent="0.4">
      <c r="B11" s="43">
        <v>8</v>
      </c>
      <c r="C11" s="78"/>
      <c r="D11" s="32"/>
      <c r="E11" s="40"/>
      <c r="F11" s="72"/>
      <c r="G11" s="69" t="str" cm="1">
        <f t="array" ref="G11">_xlfn.IFS(S11=-7," ",S11&lt;9,"Hoog",S11&lt;16,"Midden",S11&lt;100,"Laag")</f>
        <v xml:space="preserve"> </v>
      </c>
      <c r="H11" s="73"/>
      <c r="J11" s="15">
        <f t="shared" si="0"/>
        <v>0</v>
      </c>
      <c r="S11" s="2">
        <f>B11*E11-7</f>
        <v>-7</v>
      </c>
    </row>
    <row r="12" spans="2:19" ht="60" customHeight="1" thickTop="1" thickBot="1" x14ac:dyDescent="0.4">
      <c r="B12" s="44">
        <v>9</v>
      </c>
      <c r="C12" s="78"/>
      <c r="D12" s="33"/>
      <c r="E12" s="37"/>
      <c r="F12" s="74"/>
      <c r="G12" s="76" t="str" cm="1">
        <f t="array" ref="G12">_xlfn.IFS(S12=-7," ",S12&lt;9,"Hoog",S12&lt;16,"Midden",S12&lt;100,"Laag")</f>
        <v xml:space="preserve"> </v>
      </c>
      <c r="H12" s="75"/>
      <c r="J12" s="15">
        <f t="shared" si="0"/>
        <v>0</v>
      </c>
      <c r="S12" s="2">
        <f>B12*E12-7</f>
        <v>-7</v>
      </c>
    </row>
    <row r="13" spans="2:19" ht="12" customHeight="1" thickBot="1" x14ac:dyDescent="0.4"/>
    <row r="14" spans="2:19" ht="18.649999999999999" customHeight="1" x14ac:dyDescent="0.35">
      <c r="B14" s="564" t="s">
        <v>20</v>
      </c>
      <c r="C14" s="565"/>
      <c r="D14" s="565"/>
      <c r="E14" s="565"/>
      <c r="F14" s="565"/>
      <c r="G14" s="565"/>
      <c r="H14" s="566"/>
    </row>
    <row r="15" spans="2:19" ht="64.5" customHeight="1" thickBot="1" x14ac:dyDescent="0.4">
      <c r="B15" s="567"/>
      <c r="C15" s="568"/>
      <c r="D15" s="568"/>
      <c r="E15" s="568"/>
      <c r="F15" s="568"/>
      <c r="G15" s="568"/>
      <c r="H15" s="569"/>
    </row>
    <row r="25" spans="5:5" hidden="1" x14ac:dyDescent="0.35">
      <c r="E25" s="2">
        <v>1</v>
      </c>
    </row>
    <row r="26" spans="5:5" hidden="1" x14ac:dyDescent="0.35">
      <c r="E26" s="2">
        <v>2</v>
      </c>
    </row>
    <row r="27" spans="5:5" hidden="1" x14ac:dyDescent="0.35">
      <c r="E27" s="2">
        <v>3</v>
      </c>
    </row>
    <row r="28" spans="5:5" hidden="1" x14ac:dyDescent="0.35">
      <c r="E28" s="2">
        <v>4</v>
      </c>
    </row>
    <row r="29" spans="5:5" hidden="1" x14ac:dyDescent="0.35">
      <c r="E29" s="2">
        <v>5</v>
      </c>
    </row>
    <row r="30" spans="5:5" hidden="1" x14ac:dyDescent="0.35">
      <c r="E30" s="2">
        <v>6</v>
      </c>
    </row>
    <row r="31" spans="5:5" hidden="1" x14ac:dyDescent="0.35">
      <c r="E31" s="2">
        <v>7</v>
      </c>
    </row>
    <row r="32" spans="5:5" hidden="1" x14ac:dyDescent="0.35">
      <c r="E32" s="2">
        <v>8</v>
      </c>
    </row>
    <row r="33" spans="5:5" hidden="1" x14ac:dyDescent="0.35">
      <c r="E33" s="2">
        <v>9</v>
      </c>
    </row>
    <row r="34" spans="5:5" hidden="1" x14ac:dyDescent="0.35">
      <c r="E34" s="2">
        <v>10</v>
      </c>
    </row>
  </sheetData>
  <protectedRanges>
    <protectedRange sqref="C4:H12" name="Bereik1"/>
  </protectedRanges>
  <mergeCells count="3">
    <mergeCell ref="B1:H1"/>
    <mergeCell ref="B14:H14"/>
    <mergeCell ref="B15:H15"/>
  </mergeCells>
  <conditionalFormatting sqref="E4:E12">
    <cfRule type="colorScale" priority="4">
      <colorScale>
        <cfvo type="num" val="1"/>
        <cfvo type="num" val="5"/>
        <cfvo type="num" val="10"/>
        <color rgb="FFF8696B"/>
        <color rgb="FFFFEB84"/>
        <color rgb="FF63BE7B"/>
      </colorScale>
    </cfRule>
    <cfRule type="colorScale" priority="5">
      <colorScale>
        <cfvo type="min"/>
        <cfvo type="percentile" val="50"/>
        <cfvo type="max"/>
        <color rgb="FFF8696B"/>
        <color rgb="FFFFEB84"/>
        <color rgb="FF63BE7B"/>
      </colorScale>
    </cfRule>
  </conditionalFormatting>
  <conditionalFormatting sqref="G4:G12">
    <cfRule type="cellIs" dxfId="44" priority="1" operator="equal">
      <formula>"Laag"</formula>
    </cfRule>
    <cfRule type="cellIs" dxfId="43" priority="2" operator="equal">
      <formula>"Midden"</formula>
    </cfRule>
    <cfRule type="containsText" dxfId="42" priority="3" operator="containsText" text="Hoog">
      <formula>NOT(ISERROR(SEARCH("Hoog",G4)))</formula>
    </cfRule>
  </conditionalFormatting>
  <conditionalFormatting sqref="H4:H12">
    <cfRule type="containsText" dxfId="41" priority="6" operator="containsText" text="Ja">
      <formula>NOT(ISERROR(SEARCH("Ja",H4)))</formula>
    </cfRule>
  </conditionalFormatting>
  <dataValidations count="5">
    <dataValidation type="list" allowBlank="1" showInputMessage="1" showErrorMessage="1" sqref="C1:C2 C13:C1048576" xr:uid="{4215830A-6184-354A-81AB-256E37EA77C7}">
      <formula1>"(Leeg),Wonen,Geld &amp; administratie,Veiligheid &amp; geborgenheid,Lichamelijke gezondheid,Werk &amp; Opleiding,Vrije tijd &amp; Daginvulling,Sociaal netwerk,Dagelijks functioneren,Mentale gezondheid"</formula1>
    </dataValidation>
    <dataValidation type="list" allowBlank="1" showInputMessage="1" showErrorMessage="1" sqref="D4:D12" xr:uid="{0D9C93C4-9165-489A-A7A5-9D7939965034}">
      <formula1>"Niet,Beperkt,Deels,Vrijwel volledig,Volledig"</formula1>
    </dataValidation>
    <dataValidation type="list" allowBlank="1" showInputMessage="1" showErrorMessage="1" sqref="H4:H12" xr:uid="{C38DADD0-412B-4ECF-BFBD-F159E5D040AF}">
      <formula1>"Ja,Nee"</formula1>
    </dataValidation>
    <dataValidation type="list" allowBlank="1" showInputMessage="1" showErrorMessage="1" sqref="C5:C12 C4" xr:uid="{4ED6A918-DB20-4A87-A896-2BCDE8A98955}">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E4:E12" xr:uid="{249108AA-730E-43B9-BABA-B39535284BE1}">
      <formula1>$E$25:$E$34</formula1>
    </dataValidation>
  </dataValidations>
  <pageMargins left="0.70866141732283472" right="0.70866141732283472" top="0.74803149606299213" bottom="0.74803149606299213" header="0.31496062992125984" footer="0.31496062992125984"/>
  <pageSetup paperSize="9"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46EF-DF29-8745-95D7-3B11E9F68BB5}">
  <sheetPr codeName="Blad11"/>
  <dimension ref="B1:I25"/>
  <sheetViews>
    <sheetView zoomScale="115" zoomScaleNormal="115" workbookViewId="0">
      <selection activeCell="H27" sqref="H27"/>
    </sheetView>
  </sheetViews>
  <sheetFormatPr defaultColWidth="10.58203125" defaultRowHeight="15.5" x14ac:dyDescent="0.35"/>
  <cols>
    <col min="1" max="1" width="0.4140625" customWidth="1"/>
    <col min="2" max="2" width="23.4140625" customWidth="1"/>
    <col min="3" max="4" width="8.58203125" customWidth="1"/>
    <col min="5" max="5" width="13.4140625" customWidth="1"/>
    <col min="6" max="6" width="11.08203125" customWidth="1"/>
    <col min="7" max="7" width="28.08203125" customWidth="1"/>
    <col min="8" max="8" width="26.58203125" customWidth="1"/>
  </cols>
  <sheetData>
    <row r="1" spans="2:9" x14ac:dyDescent="0.35">
      <c r="B1" s="563">
        <f>'1. Persoonsgegevens'!C8</f>
        <v>0</v>
      </c>
      <c r="C1" s="563"/>
      <c r="D1" s="563"/>
      <c r="E1" s="563"/>
      <c r="F1" s="563"/>
      <c r="G1" s="563"/>
      <c r="H1" s="563"/>
    </row>
    <row r="2" spans="2:9" ht="4.5" customHeight="1" thickBot="1" x14ac:dyDescent="0.4">
      <c r="H2" s="56"/>
    </row>
    <row r="3" spans="2:9" ht="24.9" customHeight="1" thickTop="1" thickBot="1" x14ac:dyDescent="0.4">
      <c r="B3" s="570" t="s">
        <v>21</v>
      </c>
      <c r="C3" s="571"/>
      <c r="D3" s="571"/>
      <c r="E3" s="571"/>
      <c r="F3" s="571"/>
      <c r="G3" s="571"/>
      <c r="H3" s="572"/>
    </row>
    <row r="4" spans="2:9" ht="21.9" customHeight="1" thickBot="1" x14ac:dyDescent="0.4">
      <c r="B4" s="54" t="s">
        <v>41</v>
      </c>
      <c r="C4" s="55" t="s">
        <v>22</v>
      </c>
      <c r="D4" s="55" t="s">
        <v>23</v>
      </c>
      <c r="E4" s="582" t="s">
        <v>24</v>
      </c>
      <c r="F4" s="583"/>
      <c r="G4" s="48" t="s">
        <v>25</v>
      </c>
      <c r="H4" s="49" t="s">
        <v>26</v>
      </c>
    </row>
    <row r="5" spans="2:9" s="10" customFormat="1" ht="39.9" customHeight="1" thickTop="1" thickBot="1" x14ac:dyDescent="0.4">
      <c r="B5" s="77" t="str">
        <f>_xlfn.XLOOKUP(1,'5. Meting'!J:J,'5. Meting'!C:C,"")</f>
        <v/>
      </c>
      <c r="C5" s="57" t="str">
        <f>_xlfn.XLOOKUP(1,'5. Meting'!J:J,'5. Meting'!E:E,"")</f>
        <v/>
      </c>
      <c r="D5" s="57"/>
      <c r="E5" s="586"/>
      <c r="F5" s="587"/>
      <c r="G5" s="573"/>
      <c r="H5" s="573"/>
    </row>
    <row r="6" spans="2:9" ht="21.9" customHeight="1" thickTop="1" thickBot="1" x14ac:dyDescent="0.4">
      <c r="B6" s="584"/>
      <c r="C6" s="60" t="s">
        <v>27</v>
      </c>
      <c r="D6" s="62" t="s">
        <v>28</v>
      </c>
      <c r="E6" s="578"/>
      <c r="F6" s="579"/>
      <c r="G6" s="574"/>
      <c r="H6" s="574"/>
    </row>
    <row r="7" spans="2:9" ht="39.9" customHeight="1" thickTop="1" x14ac:dyDescent="0.35">
      <c r="B7" s="585"/>
      <c r="C7" s="61" t="str">
        <f>_xlfn.XLOOKUP(1,'5. Meting'!J:J,'5. Meting'!D:D,"")</f>
        <v/>
      </c>
      <c r="D7" s="61"/>
      <c r="E7" s="580"/>
      <c r="F7" s="581"/>
      <c r="G7" s="575"/>
      <c r="H7" s="575"/>
    </row>
    <row r="8" spans="2:9" ht="12.65" customHeight="1" thickBot="1" x14ac:dyDescent="0.4"/>
    <row r="9" spans="2:9" ht="21.9" customHeight="1" thickBot="1" x14ac:dyDescent="0.4">
      <c r="B9" s="54" t="s">
        <v>44</v>
      </c>
      <c r="C9" s="53" t="s">
        <v>22</v>
      </c>
      <c r="D9" s="53" t="s">
        <v>23</v>
      </c>
      <c r="E9" s="576" t="s">
        <v>24</v>
      </c>
      <c r="F9" s="577"/>
      <c r="G9" s="52" t="s">
        <v>25</v>
      </c>
      <c r="H9" s="51" t="s">
        <v>26</v>
      </c>
      <c r="I9" s="50"/>
    </row>
    <row r="10" spans="2:9" s="10" customFormat="1" ht="39.9" customHeight="1" thickTop="1" thickBot="1" x14ac:dyDescent="0.4">
      <c r="B10" s="77" t="str">
        <f>_xlfn.XLOOKUP(2,'5. Meting'!J:J,'5. Meting'!C:C,"")</f>
        <v/>
      </c>
      <c r="C10" s="57" t="str">
        <f>_xlfn.XLOOKUP(2,'5. Meting'!J:J,'5. Meting'!E:E,"")</f>
        <v/>
      </c>
      <c r="D10" s="57"/>
      <c r="E10" s="578"/>
      <c r="F10" s="579"/>
      <c r="G10" s="574"/>
      <c r="H10" s="574"/>
    </row>
    <row r="11" spans="2:9" ht="21.9" customHeight="1" thickTop="1" thickBot="1" x14ac:dyDescent="0.4">
      <c r="B11" s="584"/>
      <c r="C11" s="60" t="s">
        <v>27</v>
      </c>
      <c r="D11" s="58" t="s">
        <v>28</v>
      </c>
      <c r="E11" s="578"/>
      <c r="F11" s="579"/>
      <c r="G11" s="574"/>
      <c r="H11" s="574"/>
    </row>
    <row r="12" spans="2:9" ht="39.9" customHeight="1" thickTop="1" x14ac:dyDescent="0.35">
      <c r="B12" s="585"/>
      <c r="C12" s="59" t="str">
        <f>_xlfn.XLOOKUP(2,'5. Meting'!J:J,'5. Meting'!D:D,"")</f>
        <v/>
      </c>
      <c r="D12" s="59"/>
      <c r="E12" s="580"/>
      <c r="F12" s="581"/>
      <c r="G12" s="575"/>
      <c r="H12" s="575"/>
    </row>
    <row r="17" spans="2:3" x14ac:dyDescent="0.35">
      <c r="B17" s="4"/>
      <c r="C17" s="4"/>
    </row>
    <row r="18" spans="2:3" x14ac:dyDescent="0.35">
      <c r="B18" s="4"/>
      <c r="C18" s="4"/>
    </row>
    <row r="19" spans="2:3" x14ac:dyDescent="0.35">
      <c r="B19" s="4"/>
      <c r="C19" s="4"/>
    </row>
    <row r="20" spans="2:3" x14ac:dyDescent="0.35">
      <c r="B20" s="4"/>
      <c r="C20" s="4"/>
    </row>
    <row r="21" spans="2:3" x14ac:dyDescent="0.35">
      <c r="B21" s="4"/>
      <c r="C21" s="4"/>
    </row>
    <row r="22" spans="2:3" x14ac:dyDescent="0.35">
      <c r="B22" s="4"/>
      <c r="C22" s="4"/>
    </row>
    <row r="23" spans="2:3" x14ac:dyDescent="0.35">
      <c r="B23" s="4"/>
      <c r="C23" s="4"/>
    </row>
    <row r="24" spans="2:3" x14ac:dyDescent="0.35">
      <c r="B24" s="4"/>
      <c r="C24" s="4"/>
    </row>
    <row r="25" spans="2:3" x14ac:dyDescent="0.35">
      <c r="B25" s="4"/>
      <c r="C25" s="4"/>
    </row>
  </sheetData>
  <sheetProtection sheet="1" objects="1" scenarios="1"/>
  <protectedRanges>
    <protectedRange algorithmName="SHA-512" hashValue="uEIHf8ZlYmCpZ6fH9CG3gZ70RHq5dZhP6kaNhgadGV2DKbQQJRBt7zQzD3yF0VXkUetv9O1YnhxjJDQ4GhqeSA==" saltValue="ubGvlPqTDNRVKY5uTBthWA==" spinCount="100000" sqref="B4:C12" name="Bereik1"/>
  </protectedRanges>
  <mergeCells count="12">
    <mergeCell ref="B1:H1"/>
    <mergeCell ref="B3:H3"/>
    <mergeCell ref="H5:H7"/>
    <mergeCell ref="E9:F9"/>
    <mergeCell ref="E10:F12"/>
    <mergeCell ref="G10:G12"/>
    <mergeCell ref="H10:H12"/>
    <mergeCell ref="E4:F4"/>
    <mergeCell ref="B6:B7"/>
    <mergeCell ref="E5:F7"/>
    <mergeCell ref="G5:G7"/>
    <mergeCell ref="B11:B12"/>
  </mergeCells>
  <conditionalFormatting sqref="C5:D5">
    <cfRule type="colorScale" priority="7">
      <colorScale>
        <cfvo type="num" val="1"/>
        <cfvo type="num" val="5"/>
        <cfvo type="num" val="10"/>
        <color rgb="FFF8696B"/>
        <color rgb="FFFFEB84"/>
        <color rgb="FF63BE7B"/>
      </colorScale>
    </cfRule>
  </conditionalFormatting>
  <conditionalFormatting sqref="C10:D10">
    <cfRule type="colorScale" priority="2">
      <colorScale>
        <cfvo type="num" val="1"/>
        <cfvo type="num" val="5"/>
        <cfvo type="num" val="10"/>
        <color rgb="FFF8696B"/>
        <color rgb="FFFFEB84"/>
        <color rgb="FF63BE7B"/>
      </colorScale>
    </cfRule>
  </conditionalFormatting>
  <dataValidations count="3">
    <dataValidation type="whole" allowBlank="1" showInputMessage="1" showErrorMessage="1" sqref="D13:D1048576 D9:D10 D2:D5" xr:uid="{A1CD3664-A37E-446C-A93D-3B1D2EBEB989}">
      <formula1>1</formula1>
      <formula2>10</formula2>
    </dataValidation>
    <dataValidation type="list" allowBlank="1" showInputMessage="1" showErrorMessage="1" sqref="D7:D8 D12" xr:uid="{A2CD3DD9-2999-43AA-BE8F-90D5FFA87B0A}">
      <formula1>"Niet,Beperkt,Deels,Vrijwel volledig,Volledig"</formula1>
    </dataValidation>
    <dataValidation type="list" allowBlank="1" showInputMessage="1" showErrorMessage="1" sqref="C1" xr:uid="{38C98E0C-87B9-4528-B2F4-341894F9119F}">
      <formula1>"(Leeg),Wonen,Geld &amp; administratie,Veiligheid &amp; geborgenheid,Lichamelijke gezondheid,Werk &amp; Opleiding,Vrije tijd &amp; Daginvulling,Sociaal netwerk,Dagelijks functioneren,Mentale gezondheid"</formula1>
    </dataValidation>
  </dataValidations>
  <pageMargins left="0.70866141732283472" right="0.70866141732283472" top="0.74803149606299213" bottom="0.74803149606299213" header="0.31496062992125984" footer="0.31496062992125984"/>
  <pageSetup paperSize="9"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E187-67B7-4980-ABE6-DC19437D24F7}">
  <sheetPr>
    <pageSetUpPr fitToPage="1"/>
  </sheetPr>
  <dimension ref="A1:J42"/>
  <sheetViews>
    <sheetView zoomScale="110" zoomScaleNormal="110" workbookViewId="0">
      <selection activeCell="C4" sqref="C4"/>
    </sheetView>
  </sheetViews>
  <sheetFormatPr defaultColWidth="8.58203125" defaultRowHeight="14.5" x14ac:dyDescent="0.35"/>
  <cols>
    <col min="1" max="1" width="2.08203125" style="257" customWidth="1"/>
    <col min="2" max="2" width="63.83203125" style="257" customWidth="1"/>
    <col min="3" max="3" width="15.58203125" style="257" customWidth="1"/>
    <col min="4" max="4" width="24.08203125" style="257" hidden="1" customWidth="1"/>
    <col min="5" max="5" width="9.58203125" style="257" hidden="1" customWidth="1"/>
    <col min="6" max="6" width="2.08203125" style="257" customWidth="1"/>
    <col min="7" max="16384" width="8.58203125" style="257"/>
  </cols>
  <sheetData>
    <row r="1" spans="1:10" s="10" customFormat="1" ht="15.5" x14ac:dyDescent="0.35">
      <c r="A1"/>
      <c r="B1" s="588">
        <v>0</v>
      </c>
      <c r="C1" s="588"/>
      <c r="D1" s="369"/>
      <c r="E1"/>
      <c r="F1"/>
    </row>
    <row r="2" spans="1:10" x14ac:dyDescent="0.35">
      <c r="A2" s="267"/>
      <c r="B2" s="592"/>
      <c r="C2" s="592"/>
      <c r="D2" s="592"/>
      <c r="E2" s="262"/>
      <c r="F2" s="267"/>
    </row>
    <row r="3" spans="1:10" ht="23.5" x14ac:dyDescent="0.35">
      <c r="A3" s="267"/>
      <c r="B3" s="370" t="s">
        <v>208</v>
      </c>
      <c r="C3" s="370"/>
      <c r="D3" s="262"/>
      <c r="E3" s="267"/>
      <c r="F3" s="262"/>
    </row>
    <row r="4" spans="1:10" s="10" customFormat="1" ht="15.5" x14ac:dyDescent="0.35">
      <c r="A4"/>
      <c r="B4" s="371" t="s">
        <v>211</v>
      </c>
      <c r="C4" s="104"/>
      <c r="D4" s="262"/>
      <c r="E4"/>
      <c r="F4" s="20"/>
    </row>
    <row r="5" spans="1:10" s="10" customFormat="1" ht="15.5" customHeight="1" x14ac:dyDescent="0.35">
      <c r="A5"/>
      <c r="B5" s="372"/>
      <c r="C5" s="373"/>
      <c r="D5"/>
      <c r="E5"/>
      <c r="F5" s="20"/>
    </row>
    <row r="6" spans="1:10" s="10" customFormat="1" ht="15.5" x14ac:dyDescent="0.35">
      <c r="A6" s="374"/>
      <c r="B6" s="375" t="s">
        <v>216</v>
      </c>
      <c r="C6" s="375"/>
      <c r="D6"/>
      <c r="E6" s="20"/>
      <c r="F6"/>
    </row>
    <row r="7" spans="1:10" s="10" customFormat="1" ht="15.5" x14ac:dyDescent="0.35">
      <c r="A7" s="376"/>
      <c r="B7" s="428"/>
      <c r="C7" s="377"/>
      <c r="D7"/>
      <c r="E7" s="20"/>
      <c r="F7" s="378"/>
    </row>
    <row r="8" spans="1:10" s="10" customFormat="1" ht="15.5" customHeight="1" x14ac:dyDescent="0.35">
      <c r="A8" s="376"/>
      <c r="B8" s="379"/>
      <c r="C8" s="379"/>
      <c r="D8"/>
      <c r="E8"/>
      <c r="F8" s="20"/>
    </row>
    <row r="9" spans="1:10" s="10" customFormat="1" ht="15.5" x14ac:dyDescent="0.35">
      <c r="A9" s="376"/>
      <c r="B9" s="375" t="s">
        <v>209</v>
      </c>
      <c r="C9" s="375"/>
      <c r="D9"/>
      <c r="E9" s="20"/>
      <c r="F9"/>
    </row>
    <row r="10" spans="1:10" s="10" customFormat="1" ht="15.5" x14ac:dyDescent="0.35">
      <c r="A10" s="380"/>
      <c r="B10" s="428"/>
      <c r="C10" s="381"/>
      <c r="D10"/>
      <c r="E10" s="20"/>
      <c r="F10"/>
    </row>
    <row r="11" spans="1:10" s="10" customFormat="1" ht="15.5" customHeight="1" x14ac:dyDescent="0.35">
      <c r="A11" s="376"/>
      <c r="B11" s="379"/>
      <c r="C11" s="379"/>
      <c r="D11"/>
      <c r="E11"/>
      <c r="F11" s="20"/>
    </row>
    <row r="12" spans="1:10" x14ac:dyDescent="0.35">
      <c r="A12" s="262"/>
      <c r="B12" s="382" t="s">
        <v>21</v>
      </c>
      <c r="C12" s="265"/>
      <c r="D12" s="267"/>
      <c r="E12" s="267"/>
      <c r="F12" s="262"/>
    </row>
    <row r="13" spans="1:10" x14ac:dyDescent="0.35">
      <c r="A13" s="383"/>
      <c r="B13" s="384" t="s">
        <v>212</v>
      </c>
      <c r="C13" s="385"/>
      <c r="D13" s="262"/>
      <c r="E13" s="267"/>
      <c r="F13" s="267"/>
    </row>
    <row r="14" spans="1:10" ht="39" x14ac:dyDescent="0.35">
      <c r="A14" s="386"/>
      <c r="B14" s="387" t="s">
        <v>148</v>
      </c>
      <c r="C14" s="388"/>
      <c r="D14" s="389"/>
      <c r="E14" s="267"/>
      <c r="F14" s="267"/>
    </row>
    <row r="15" spans="1:10" ht="13" customHeight="1" x14ac:dyDescent="0.35">
      <c r="A15" s="390"/>
      <c r="B15" s="391"/>
      <c r="C15" s="388"/>
      <c r="D15" s="389"/>
      <c r="E15" s="267"/>
      <c r="F15" s="267"/>
      <c r="J15" s="367"/>
    </row>
    <row r="16" spans="1:10" x14ac:dyDescent="0.35">
      <c r="A16" s="390"/>
      <c r="B16" s="127"/>
      <c r="C16" s="392" t="s">
        <v>240</v>
      </c>
      <c r="D16" s="262"/>
      <c r="E16" s="267"/>
      <c r="F16" s="267"/>
    </row>
    <row r="17" spans="1:10" x14ac:dyDescent="0.35">
      <c r="A17" s="390"/>
      <c r="B17" s="128"/>
      <c r="C17" s="393" t="s">
        <v>241</v>
      </c>
      <c r="D17" s="262"/>
      <c r="E17" s="267"/>
      <c r="F17" s="267"/>
    </row>
    <row r="18" spans="1:10" s="10" customFormat="1" ht="15.5" customHeight="1" x14ac:dyDescent="0.35">
      <c r="A18" s="394"/>
      <c r="B18" s="395"/>
      <c r="C18" s="379"/>
      <c r="D18"/>
      <c r="E18"/>
      <c r="F18" s="20"/>
    </row>
    <row r="19" spans="1:10" s="10" customFormat="1" ht="29" x14ac:dyDescent="0.35">
      <c r="A19" s="396"/>
      <c r="B19" s="397" t="s">
        <v>244</v>
      </c>
      <c r="C19" s="375"/>
      <c r="D19"/>
      <c r="E19" s="20"/>
      <c r="F19" s="378"/>
      <c r="J19" s="17"/>
    </row>
    <row r="20" spans="1:10" ht="11.4" customHeight="1" x14ac:dyDescent="0.35">
      <c r="A20" s="267"/>
      <c r="B20" s="398"/>
      <c r="C20" s="399" t="s">
        <v>29</v>
      </c>
      <c r="D20" s="267"/>
      <c r="E20" s="262"/>
      <c r="F20" s="267"/>
    </row>
    <row r="21" spans="1:10" x14ac:dyDescent="0.35">
      <c r="A21" s="267"/>
      <c r="B21" s="400" t="s">
        <v>133</v>
      </c>
      <c r="C21" s="124"/>
      <c r="D21" s="276" t="s">
        <v>134</v>
      </c>
      <c r="E21" s="262" t="e" cm="1">
        <f t="array" ref="E21">_xlfn.IFS(C21="Laag",5,C21="Matig",2,C21="Hoog",1)</f>
        <v>#N/A</v>
      </c>
      <c r="F21" s="267"/>
    </row>
    <row r="22" spans="1:10" x14ac:dyDescent="0.35">
      <c r="A22" s="267"/>
      <c r="B22" s="401" t="s">
        <v>135</v>
      </c>
      <c r="C22" s="125"/>
      <c r="D22" s="276" t="s">
        <v>136</v>
      </c>
      <c r="E22" s="262" t="e" cm="1">
        <f t="array" ref="E22">_xlfn.IFS(C22="Intensief",5,C22="Uitstroomgericht",2,C22="Licht",1)</f>
        <v>#N/A</v>
      </c>
      <c r="F22" s="267"/>
    </row>
    <row r="23" spans="1:10" ht="39.5" customHeight="1" x14ac:dyDescent="0.35">
      <c r="A23" s="267"/>
      <c r="B23" s="402" t="s">
        <v>221</v>
      </c>
      <c r="C23" s="126"/>
      <c r="D23" s="280" t="s">
        <v>230</v>
      </c>
      <c r="E23" s="262" t="e" cm="1">
        <f t="array" ref="E23">_xlfn.IFS(C23="24-uurs aanwezigheid",30,C23="24-uurs nabijheid",20,C23="24-uurs oproepbaarheid",8,C23="geen onplanbare ondersteuning",0)</f>
        <v>#N/A</v>
      </c>
      <c r="F23" s="267"/>
    </row>
    <row r="24" spans="1:10" x14ac:dyDescent="0.35">
      <c r="A24" s="267"/>
      <c r="B24" s="403" t="s">
        <v>227</v>
      </c>
      <c r="C24" s="125"/>
      <c r="D24" s="276" t="s">
        <v>30</v>
      </c>
      <c r="E24" s="262" t="e" cm="1">
        <f t="array" ref="E24">_xlfn.IFS(C24="Ja",0,C24="Nee",1)</f>
        <v>#N/A</v>
      </c>
      <c r="F24" s="267"/>
    </row>
    <row r="25" spans="1:10" ht="15.5" customHeight="1" thickBot="1" x14ac:dyDescent="0.4">
      <c r="A25" s="267"/>
      <c r="B25" s="285"/>
      <c r="C25" s="285"/>
      <c r="D25" s="267"/>
      <c r="E25" s="262" t="e">
        <f>SUM(E21:E24)</f>
        <v>#N/A</v>
      </c>
      <c r="F25" s="267"/>
    </row>
    <row r="26" spans="1:10" ht="13.5" customHeight="1" x14ac:dyDescent="0.35">
      <c r="A26" s="267"/>
      <c r="B26" s="593" t="s">
        <v>137</v>
      </c>
      <c r="C26" s="594"/>
      <c r="D26" s="267"/>
      <c r="E26" s="262"/>
      <c r="F26" s="267"/>
    </row>
    <row r="27" spans="1:10" ht="21.5" thickBot="1" x14ac:dyDescent="0.55000000000000004">
      <c r="A27" s="267"/>
      <c r="B27" s="590" t="e" cm="1">
        <f t="array" ref="B27">_xlfn.IFS(E25&lt;=9,"Geen noodzaak beschermd wonen",E25&lt;=20,"Beschermd thuis",E25&lt;=31,"Begeleide woonvorm",E25&gt;31,"Beschermde woonvorm")</f>
        <v>#N/A</v>
      </c>
      <c r="C27" s="591"/>
      <c r="D27" s="267"/>
      <c r="E27" s="262"/>
      <c r="F27" s="267"/>
    </row>
    <row r="28" spans="1:10" ht="15.5" customHeight="1" x14ac:dyDescent="0.5">
      <c r="A28" s="267"/>
      <c r="B28" s="404"/>
      <c r="C28" s="405"/>
      <c r="D28" s="267"/>
      <c r="E28" s="262"/>
      <c r="F28" s="267"/>
    </row>
    <row r="29" spans="1:10" ht="32" customHeight="1" x14ac:dyDescent="0.35">
      <c r="A29" s="267"/>
      <c r="B29" s="165" t="s">
        <v>239</v>
      </c>
      <c r="C29" s="406"/>
      <c r="D29" s="262"/>
      <c r="E29" s="267"/>
      <c r="F29" s="262"/>
    </row>
    <row r="30" spans="1:10" x14ac:dyDescent="0.35">
      <c r="A30" s="407"/>
      <c r="B30" s="123"/>
      <c r="C30" s="408"/>
      <c r="D30" s="262"/>
      <c r="E30" s="267"/>
      <c r="F30" s="358"/>
    </row>
    <row r="31" spans="1:10" ht="15.5" customHeight="1" x14ac:dyDescent="0.35">
      <c r="A31" s="267"/>
      <c r="B31" s="409"/>
      <c r="C31" s="409"/>
      <c r="D31" s="267"/>
      <c r="E31" s="262"/>
      <c r="F31" s="267"/>
    </row>
    <row r="32" spans="1:10" s="10" customFormat="1" ht="15.5" x14ac:dyDescent="0.35">
      <c r="A32" s="410"/>
      <c r="B32" s="375" t="s">
        <v>143</v>
      </c>
      <c r="C32" s="411"/>
      <c r="D32"/>
      <c r="E32" s="20"/>
      <c r="F32"/>
    </row>
    <row r="33" spans="1:7" s="10" customFormat="1" ht="15.5" x14ac:dyDescent="0.35">
      <c r="A33" s="410"/>
      <c r="B33" s="122"/>
      <c r="C33" s="408"/>
      <c r="D33"/>
      <c r="E33" s="20"/>
      <c r="F33" s="378"/>
    </row>
    <row r="34" spans="1:7" s="10" customFormat="1" ht="15.5" customHeight="1" x14ac:dyDescent="0.35">
      <c r="A34" s="410"/>
      <c r="B34" s="364"/>
      <c r="C34" s="412"/>
      <c r="D34" s="20"/>
      <c r="E34"/>
      <c r="F34" s="20"/>
    </row>
    <row r="35" spans="1:7" s="10" customFormat="1" ht="15.5" x14ac:dyDescent="0.35">
      <c r="A35" s="376"/>
      <c r="B35" s="375" t="s">
        <v>245</v>
      </c>
      <c r="C35" s="375"/>
      <c r="D35"/>
      <c r="E35" s="20"/>
      <c r="F35"/>
    </row>
    <row r="36" spans="1:7" s="10" customFormat="1" ht="15.5" x14ac:dyDescent="0.35">
      <c r="A36" s="413"/>
      <c r="B36" s="368" t="b">
        <v>0</v>
      </c>
      <c r="C36" s="414"/>
      <c r="D36"/>
      <c r="E36" s="20"/>
      <c r="F36" s="415"/>
    </row>
    <row r="37" spans="1:7" s="10" customFormat="1" ht="15.5" x14ac:dyDescent="0.35">
      <c r="A37" s="416"/>
      <c r="B37" s="417" t="s">
        <v>242</v>
      </c>
      <c r="C37" s="429"/>
      <c r="D37"/>
      <c r="E37"/>
      <c r="F37" s="378"/>
    </row>
    <row r="38" spans="1:7" x14ac:dyDescent="0.35">
      <c r="A38" s="267"/>
      <c r="B38" s="418"/>
      <c r="C38" s="284"/>
      <c r="D38" s="284"/>
      <c r="E38" s="262"/>
      <c r="F38" s="267"/>
    </row>
    <row r="39" spans="1:7" ht="15.5" customHeight="1" x14ac:dyDescent="0.35">
      <c r="A39" s="267"/>
      <c r="B39" s="371" t="s">
        <v>243</v>
      </c>
      <c r="C39" s="105"/>
      <c r="D39" s="419"/>
      <c r="E39" s="262"/>
      <c r="F39" s="267"/>
    </row>
    <row r="40" spans="1:7" ht="15.5" customHeight="1" x14ac:dyDescent="0.35">
      <c r="A40" s="267"/>
      <c r="B40" s="371"/>
      <c r="C40" s="420"/>
      <c r="D40" s="419"/>
      <c r="E40" s="262"/>
      <c r="F40" s="267"/>
    </row>
    <row r="41" spans="1:7" ht="46" customHeight="1" x14ac:dyDescent="0.35">
      <c r="A41" s="262"/>
      <c r="B41" s="589" t="s">
        <v>248</v>
      </c>
      <c r="C41" s="589"/>
      <c r="D41" s="589"/>
      <c r="E41" s="589"/>
      <c r="F41" s="262"/>
      <c r="G41" s="258"/>
    </row>
    <row r="42" spans="1:7" ht="39.5" customHeight="1" x14ac:dyDescent="0.35">
      <c r="A42" s="267"/>
      <c r="B42" s="267"/>
      <c r="C42" s="267"/>
      <c r="D42" s="20"/>
      <c r="E42" s="267"/>
      <c r="F42" s="267"/>
    </row>
  </sheetData>
  <sheetProtection algorithmName="SHA-512" hashValue="6bXHut/OIiBV5QGNMjnC+HLNhxnNFvU/ahB/iNzkCARmC1Ij4wOeHUUDDSycsDoMG2pKPTE/m8dLO2m01U1Uyg==" saltValue="/eBOxzWiJCA1rVtn9NNwkw==" spinCount="100000" sheet="1" objects="1" scenarios="1" selectLockedCells="1"/>
  <protectedRanges>
    <protectedRange sqref="C6:C7" name="Bereik1_2_1_1"/>
    <protectedRange sqref="C19 C9:C10" name="Bereik1_2_1_2"/>
    <protectedRange sqref="C33 C30" name="Bereik1_2_1_3"/>
    <protectedRange sqref="C21:C24" name="Bereik1_4"/>
  </protectedRanges>
  <mergeCells count="5">
    <mergeCell ref="B1:C1"/>
    <mergeCell ref="B41:E41"/>
    <mergeCell ref="B27:C27"/>
    <mergeCell ref="B2:D2"/>
    <mergeCell ref="B26:C26"/>
  </mergeCells>
  <phoneticPr fontId="21" type="noConversion"/>
  <conditionalFormatting sqref="B27:C28">
    <cfRule type="cellIs" dxfId="40" priority="1" operator="equal">
      <formula>"Geen noodzaak beschermd wonen"</formula>
    </cfRule>
    <cfRule type="cellIs" dxfId="39" priority="2" operator="equal">
      <formula>"Beschermde woonvorm"</formula>
    </cfRule>
    <cfRule type="cellIs" dxfId="38" priority="3" operator="equal">
      <formula>"Begeleide woonvorm"</formula>
    </cfRule>
    <cfRule type="cellIs" dxfId="37" priority="4" operator="equal">
      <formula>"Beschermd thuis"</formula>
    </cfRule>
  </conditionalFormatting>
  <dataValidations count="5">
    <dataValidation type="list" allowBlank="1" showInputMessage="1" showErrorMessage="1" sqref="B16:B17" xr:uid="{C446CC2E-C2D3-418C-AF68-EEFF4AEDBF31}">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C22" xr:uid="{5434F128-F8FB-42D4-81E3-CD3A8EA8B1BB}">
      <formula1>"Intensief,Uitstroomgericht,Licht"</formula1>
    </dataValidation>
    <dataValidation type="list" allowBlank="1" showInputMessage="1" showErrorMessage="1" sqref="C21" xr:uid="{135E8D9D-01C3-4B68-8124-4A45ABD69E28}">
      <formula1>"Laag,Matig,Hoog"</formula1>
    </dataValidation>
    <dataValidation type="list" allowBlank="1" showInputMessage="1" showErrorMessage="1" sqref="C31 C24:C27 C28" xr:uid="{7314D423-5D4C-424B-8384-BFB7002CAAD0}">
      <formula1>"Ja,Nee"</formula1>
    </dataValidation>
    <dataValidation type="list" allowBlank="1" showInputMessage="1" showErrorMessage="1" sqref="C23" xr:uid="{F21F0371-8750-4350-9570-11BEB750338B}">
      <formula1>"24-uurs aanwezigheid,24-uurs nabijheid,24-uurs oproepbaarheid,geen onplanbare ondersteuning,, "</formula1>
    </dataValidation>
  </dataValidations>
  <pageMargins left="0.7" right="0.7" top="0.75" bottom="0.75" header="0.3" footer="0.3"/>
  <pageSetup paperSize="9" scale="96" fitToHeight="0" orientation="portrait" r:id="rId1"/>
  <ignoredErrors>
    <ignoredError sqref="B27"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52C71-05EB-48C1-BCF2-628E87D5DF3B}">
  <sheetPr>
    <pageSetUpPr fitToPage="1"/>
  </sheetPr>
  <dimension ref="A1:Q37"/>
  <sheetViews>
    <sheetView showZeros="0" zoomScale="90" zoomScaleNormal="90" zoomScalePageLayoutView="60" workbookViewId="0">
      <selection activeCell="F11" sqref="F11"/>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246</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Persoonsgegevens'!C8</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439"/>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421">
        <f>'7. Evaluatie'!B16</f>
        <v>0</v>
      </c>
      <c r="D15" s="20"/>
      <c r="E15" s="422" t="s">
        <v>237</v>
      </c>
      <c r="F15" s="427"/>
      <c r="G15" s="20"/>
      <c r="H15" s="315"/>
      <c r="I15" s="315"/>
      <c r="J15" s="315"/>
      <c r="K15" s="315"/>
      <c r="L15" s="315"/>
      <c r="M15" s="315"/>
      <c r="N15" s="315"/>
      <c r="O15" s="315"/>
      <c r="P15" s="315"/>
      <c r="Q15" s="315"/>
    </row>
    <row r="16" spans="1:17" x14ac:dyDescent="0.35">
      <c r="A16" s="20"/>
      <c r="B16" s="324" t="s">
        <v>44</v>
      </c>
      <c r="C16" s="421">
        <f>'7. Evaluatie'!B17</f>
        <v>0</v>
      </c>
      <c r="D16" s="20"/>
      <c r="E16" s="422" t="s">
        <v>210</v>
      </c>
      <c r="F16" s="427"/>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0"/>
      <c r="B36" s="423"/>
      <c r="C36" s="424"/>
      <c r="D36" s="158"/>
      <c r="E36" s="356"/>
      <c r="F36" s="357"/>
      <c r="G36" s="20"/>
    </row>
    <row r="37" spans="1:8" s="257" customFormat="1" ht="35" customHeight="1" x14ac:dyDescent="0.35">
      <c r="A37" s="358"/>
      <c r="B37" s="533" t="s">
        <v>249</v>
      </c>
      <c r="C37" s="533"/>
      <c r="D37" s="533"/>
      <c r="E37" s="533"/>
      <c r="F37" s="533"/>
      <c r="G37" s="358"/>
    </row>
  </sheetData>
  <sheetProtection algorithmName="SHA-512" hashValue="/GzFmbCYHRtRetcO8TTNkzD4aQpQF0bFGW3f9PwZ7DFfZhU1S1x0x5uqrDYu/dh82CL6ziLxBtAFFLNCJgjomg==" saltValue="kTFjRA9Rrdag0s1jpfa21w=="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25:F25"/>
    <mergeCell ref="B1:F1"/>
    <mergeCell ref="B3:F3"/>
    <mergeCell ref="B18:F18"/>
    <mergeCell ref="B19:F23"/>
    <mergeCell ref="E27:F27"/>
    <mergeCell ref="B28:C29"/>
    <mergeCell ref="E28:F28"/>
    <mergeCell ref="E32:F35"/>
    <mergeCell ref="B37:F37"/>
  </mergeCells>
  <conditionalFormatting sqref="C12">
    <cfRule type="containsText" dxfId="36" priority="1" operator="containsText" text="Nee">
      <formula>NOT(ISERROR(SEARCH("Nee",C12)))</formula>
    </cfRule>
    <cfRule type="containsText" dxfId="35" priority="2" operator="containsText" text="Ja">
      <formula>NOT(ISERROR(SEARCH("Ja",C12)))</formula>
    </cfRule>
  </conditionalFormatting>
  <dataValidations count="4">
    <dataValidation type="list" allowBlank="1" showInputMessage="1" showErrorMessage="1" sqref="C12" xr:uid="{4346FEC3-3063-4435-872B-F64CDC77C676}">
      <formula1>"Ja,Nee"</formula1>
    </dataValidation>
    <dataValidation type="list" allowBlank="1" showInputMessage="1" showErrorMessage="1" sqref="F13" xr:uid="{0783422F-8B1F-4CFC-A9AC-FF1A78BDFA81}">
      <formula1>"Nieuwe aanvraag moet gedaan worden,OAD loopt al,OAD nog niet van toepassing"</formula1>
    </dataValidation>
    <dataValidation type="list" allowBlank="1" showInputMessage="1" showErrorMessage="1" sqref="F12" xr:uid="{E8098CF5-F4A2-4290-B892-651D5AB359D3}">
      <formula1>"Met huisvesting,Zonder huisvesting"</formula1>
    </dataValidation>
    <dataValidation type="list" allowBlank="1" showInputMessage="1" showErrorMessage="1" sqref="F11" xr:uid="{7FEBC1C6-5E1C-4406-99AE-A2FDE81BD827}">
      <formula1>"Beschermde woonvorm,Begeleide woonvorm,Beschermd Thuis,Overbruggingszorg,Geen recht op beschermd wonen,"</formula1>
    </dataValidation>
  </dataValidations>
  <pageMargins left="0.25" right="0.25" top="0.75" bottom="0.75" header="0.3" footer="0.3"/>
  <pageSetup paperSize="9" scale="75" fitToWidth="0" orientation="landscape" r:id="rId1"/>
  <ignoredErrors>
    <ignoredError xmlns:x16r3="http://schemas.microsoft.com/office/spreadsheetml/2018/08/main" sqref="C16" x16r3:misleadingForma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D4D5B-900D-44B3-8277-F04AA1443D52}">
  <sheetPr>
    <pageSetUpPr fitToPage="1"/>
  </sheetPr>
  <dimension ref="A1:J42"/>
  <sheetViews>
    <sheetView zoomScale="110" zoomScaleNormal="110" workbookViewId="0">
      <selection activeCell="C4" sqref="C4"/>
    </sheetView>
  </sheetViews>
  <sheetFormatPr defaultColWidth="8.58203125" defaultRowHeight="14.5" x14ac:dyDescent="0.35"/>
  <cols>
    <col min="1" max="1" width="2.08203125" style="257" customWidth="1"/>
    <col min="2" max="2" width="63.83203125" style="257" customWidth="1"/>
    <col min="3" max="3" width="15.58203125" style="257" customWidth="1"/>
    <col min="4" max="4" width="24.08203125" style="257" hidden="1" customWidth="1"/>
    <col min="5" max="5" width="9.58203125" style="257" hidden="1" customWidth="1"/>
    <col min="6" max="6" width="2.08203125" style="257" customWidth="1"/>
    <col min="7" max="16384" width="8.58203125" style="257"/>
  </cols>
  <sheetData>
    <row r="1" spans="1:10" s="10" customFormat="1" ht="15.5" x14ac:dyDescent="0.35">
      <c r="A1"/>
      <c r="B1" s="588">
        <v>0</v>
      </c>
      <c r="C1" s="588"/>
      <c r="D1" s="369"/>
      <c r="E1"/>
      <c r="F1"/>
    </row>
    <row r="2" spans="1:10" x14ac:dyDescent="0.35">
      <c r="A2" s="267"/>
      <c r="B2" s="592"/>
      <c r="C2" s="592"/>
      <c r="D2" s="592"/>
      <c r="E2" s="262"/>
      <c r="F2" s="267"/>
    </row>
    <row r="3" spans="1:10" ht="23.5" x14ac:dyDescent="0.35">
      <c r="A3" s="267"/>
      <c r="B3" s="370" t="s">
        <v>208</v>
      </c>
      <c r="C3" s="370"/>
      <c r="D3" s="262"/>
      <c r="E3" s="267"/>
      <c r="F3" s="262"/>
    </row>
    <row r="4" spans="1:10" s="10" customFormat="1" ht="15.5" x14ac:dyDescent="0.35">
      <c r="A4"/>
      <c r="B4" s="371" t="s">
        <v>211</v>
      </c>
      <c r="C4" s="104"/>
      <c r="D4" s="262"/>
      <c r="E4"/>
      <c r="F4" s="20"/>
    </row>
    <row r="5" spans="1:10" s="10" customFormat="1" ht="15.5" customHeight="1" x14ac:dyDescent="0.35">
      <c r="A5"/>
      <c r="B5" s="372"/>
      <c r="C5" s="373"/>
      <c r="D5"/>
      <c r="E5"/>
      <c r="F5" s="20"/>
    </row>
    <row r="6" spans="1:10" s="10" customFormat="1" ht="15.5" x14ac:dyDescent="0.35">
      <c r="A6" s="374"/>
      <c r="B6" s="375" t="s">
        <v>216</v>
      </c>
      <c r="C6" s="375"/>
      <c r="D6"/>
      <c r="E6" s="20"/>
      <c r="F6"/>
    </row>
    <row r="7" spans="1:10" s="10" customFormat="1" ht="15.5" x14ac:dyDescent="0.35">
      <c r="A7" s="376"/>
      <c r="B7" s="123"/>
      <c r="C7" s="377"/>
      <c r="D7"/>
      <c r="E7" s="20"/>
      <c r="F7" s="378"/>
    </row>
    <row r="8" spans="1:10" s="10" customFormat="1" ht="15.5" customHeight="1" x14ac:dyDescent="0.35">
      <c r="A8" s="376"/>
      <c r="B8" s="379"/>
      <c r="C8" s="379"/>
      <c r="D8"/>
      <c r="E8"/>
      <c r="F8" s="20"/>
    </row>
    <row r="9" spans="1:10" s="10" customFormat="1" ht="15.5" x14ac:dyDescent="0.35">
      <c r="A9" s="376"/>
      <c r="B9" s="375" t="s">
        <v>209</v>
      </c>
      <c r="C9" s="375"/>
      <c r="D9"/>
      <c r="E9" s="20"/>
      <c r="F9"/>
    </row>
    <row r="10" spans="1:10" s="10" customFormat="1" ht="15.5" x14ac:dyDescent="0.35">
      <c r="A10" s="380"/>
      <c r="B10" s="123"/>
      <c r="C10" s="381"/>
      <c r="D10"/>
      <c r="E10" s="20"/>
      <c r="F10"/>
    </row>
    <row r="11" spans="1:10" s="10" customFormat="1" ht="15.5" customHeight="1" x14ac:dyDescent="0.35">
      <c r="A11" s="376"/>
      <c r="B11" s="379"/>
      <c r="C11" s="379"/>
      <c r="D11"/>
      <c r="E11"/>
      <c r="F11" s="20"/>
    </row>
    <row r="12" spans="1:10" x14ac:dyDescent="0.35">
      <c r="A12" s="262"/>
      <c r="B12" s="382" t="s">
        <v>21</v>
      </c>
      <c r="C12" s="265"/>
      <c r="D12" s="267"/>
      <c r="E12" s="267"/>
      <c r="F12" s="262"/>
    </row>
    <row r="13" spans="1:10" x14ac:dyDescent="0.35">
      <c r="A13" s="383"/>
      <c r="B13" s="384" t="s">
        <v>212</v>
      </c>
      <c r="C13" s="385"/>
      <c r="D13" s="262"/>
      <c r="E13" s="267"/>
      <c r="F13" s="267"/>
    </row>
    <row r="14" spans="1:10" ht="39" x14ac:dyDescent="0.35">
      <c r="A14" s="386"/>
      <c r="B14" s="387" t="s">
        <v>148</v>
      </c>
      <c r="C14" s="388"/>
      <c r="D14" s="389"/>
      <c r="E14" s="267"/>
      <c r="F14" s="267"/>
    </row>
    <row r="15" spans="1:10" ht="13" customHeight="1" x14ac:dyDescent="0.35">
      <c r="A15" s="390"/>
      <c r="B15" s="391"/>
      <c r="C15" s="388"/>
      <c r="D15" s="389"/>
      <c r="E15" s="267"/>
      <c r="F15" s="267"/>
      <c r="J15" s="367"/>
    </row>
    <row r="16" spans="1:10" x14ac:dyDescent="0.35">
      <c r="A16" s="390"/>
      <c r="B16" s="127"/>
      <c r="C16" s="392" t="s">
        <v>240</v>
      </c>
      <c r="D16" s="262"/>
      <c r="E16" s="267"/>
      <c r="F16" s="267"/>
    </row>
    <row r="17" spans="1:10" x14ac:dyDescent="0.35">
      <c r="A17" s="390"/>
      <c r="B17" s="128"/>
      <c r="C17" s="393" t="s">
        <v>241</v>
      </c>
      <c r="D17" s="262"/>
      <c r="E17" s="267"/>
      <c r="F17" s="267"/>
    </row>
    <row r="18" spans="1:10" s="10" customFormat="1" ht="15.5" customHeight="1" x14ac:dyDescent="0.35">
      <c r="A18" s="394"/>
      <c r="B18" s="395"/>
      <c r="C18" s="379"/>
      <c r="D18"/>
      <c r="E18"/>
      <c r="F18" s="20"/>
    </row>
    <row r="19" spans="1:10" s="10" customFormat="1" ht="29" x14ac:dyDescent="0.35">
      <c r="A19" s="396"/>
      <c r="B19" s="397" t="s">
        <v>244</v>
      </c>
      <c r="C19" s="375"/>
      <c r="D19"/>
      <c r="E19" s="20"/>
      <c r="F19" s="378"/>
      <c r="J19" s="17"/>
    </row>
    <row r="20" spans="1:10" ht="11.4" customHeight="1" x14ac:dyDescent="0.35">
      <c r="A20" s="267"/>
      <c r="B20" s="398"/>
      <c r="C20" s="399" t="s">
        <v>29</v>
      </c>
      <c r="D20" s="267"/>
      <c r="E20" s="262"/>
      <c r="F20" s="267"/>
    </row>
    <row r="21" spans="1:10" x14ac:dyDescent="0.35">
      <c r="A21" s="267"/>
      <c r="B21" s="400" t="s">
        <v>133</v>
      </c>
      <c r="C21" s="124"/>
      <c r="D21" s="276" t="s">
        <v>134</v>
      </c>
      <c r="E21" s="262" t="e" cm="1">
        <f t="array" ref="E21">_xlfn.IFS(C21="Laag",5,C21="Matig",2,C21="Hoog",1)</f>
        <v>#N/A</v>
      </c>
      <c r="F21" s="267"/>
    </row>
    <row r="22" spans="1:10" x14ac:dyDescent="0.35">
      <c r="A22" s="267"/>
      <c r="B22" s="401" t="s">
        <v>135</v>
      </c>
      <c r="C22" s="125"/>
      <c r="D22" s="276" t="s">
        <v>136</v>
      </c>
      <c r="E22" s="262" t="e" cm="1">
        <f t="array" ref="E22">_xlfn.IFS(C22="Intensief",5,C22="Uitstroomgericht",2,C22="Licht",1)</f>
        <v>#N/A</v>
      </c>
      <c r="F22" s="267"/>
    </row>
    <row r="23" spans="1:10" ht="39.5" customHeight="1" x14ac:dyDescent="0.35">
      <c r="A23" s="267"/>
      <c r="B23" s="402" t="s">
        <v>221</v>
      </c>
      <c r="C23" s="126"/>
      <c r="D23" s="280" t="s">
        <v>230</v>
      </c>
      <c r="E23" s="262" t="e" cm="1">
        <f t="array" ref="E23">_xlfn.IFS(C23="24-uurs aanwezigheid",30,C23="24-uurs nabijheid",20,C23="24-uurs oproepbaarheid",8,C23="geen onplanbare ondersteuning",0)</f>
        <v>#N/A</v>
      </c>
      <c r="F23" s="267"/>
    </row>
    <row r="24" spans="1:10" x14ac:dyDescent="0.35">
      <c r="A24" s="267"/>
      <c r="B24" s="403" t="s">
        <v>227</v>
      </c>
      <c r="C24" s="125"/>
      <c r="D24" s="276" t="s">
        <v>30</v>
      </c>
      <c r="E24" s="262" t="e" cm="1">
        <f t="array" ref="E24">_xlfn.IFS(C24="Ja",0,C24="Nee",1)</f>
        <v>#N/A</v>
      </c>
      <c r="F24" s="267"/>
    </row>
    <row r="25" spans="1:10" ht="15.5" customHeight="1" thickBot="1" x14ac:dyDescent="0.4">
      <c r="A25" s="267"/>
      <c r="B25" s="285"/>
      <c r="C25" s="285"/>
      <c r="D25" s="267"/>
      <c r="E25" s="262" t="e">
        <f>SUM(E21:E24)</f>
        <v>#N/A</v>
      </c>
      <c r="F25" s="267"/>
    </row>
    <row r="26" spans="1:10" ht="13.5" customHeight="1" x14ac:dyDescent="0.35">
      <c r="A26" s="267"/>
      <c r="B26" s="593" t="s">
        <v>137</v>
      </c>
      <c r="C26" s="594"/>
      <c r="D26" s="267"/>
      <c r="E26" s="262"/>
      <c r="F26" s="267"/>
    </row>
    <row r="27" spans="1:10" ht="21.5" thickBot="1" x14ac:dyDescent="0.55000000000000004">
      <c r="A27" s="267"/>
      <c r="B27" s="590" t="e" cm="1">
        <f t="array" ref="B27">_xlfn.IFS(E25&lt;=9,"Geen noodzaak beschermd wonen",E25&lt;=20,"Beschermd thuis",E25&lt;=31,"Begeleide woonvorm",E25&gt;31,"Beschermde woonvorm")</f>
        <v>#N/A</v>
      </c>
      <c r="C27" s="591"/>
      <c r="D27" s="267"/>
      <c r="E27" s="262"/>
      <c r="F27" s="267"/>
    </row>
    <row r="28" spans="1:10" ht="15.5" customHeight="1" x14ac:dyDescent="0.5">
      <c r="A28" s="267"/>
      <c r="B28" s="404"/>
      <c r="C28" s="405"/>
      <c r="D28" s="267"/>
      <c r="E28" s="262"/>
      <c r="F28" s="267"/>
    </row>
    <row r="29" spans="1:10" ht="32" customHeight="1" x14ac:dyDescent="0.35">
      <c r="A29" s="267"/>
      <c r="B29" s="165" t="s">
        <v>239</v>
      </c>
      <c r="C29" s="406"/>
      <c r="D29" s="262"/>
      <c r="E29" s="267"/>
      <c r="F29" s="262"/>
    </row>
    <row r="30" spans="1:10" x14ac:dyDescent="0.35">
      <c r="A30" s="407"/>
      <c r="B30" s="123"/>
      <c r="C30" s="408"/>
      <c r="D30" s="262"/>
      <c r="E30" s="267"/>
      <c r="F30" s="358"/>
    </row>
    <row r="31" spans="1:10" ht="15.5" customHeight="1" x14ac:dyDescent="0.35">
      <c r="A31" s="267"/>
      <c r="B31" s="409"/>
      <c r="C31" s="409"/>
      <c r="D31" s="267"/>
      <c r="E31" s="262"/>
      <c r="F31" s="267"/>
    </row>
    <row r="32" spans="1:10" s="10" customFormat="1" ht="15.5" x14ac:dyDescent="0.35">
      <c r="A32" s="410"/>
      <c r="B32" s="375" t="s">
        <v>143</v>
      </c>
      <c r="C32" s="411"/>
      <c r="D32"/>
      <c r="E32" s="20"/>
      <c r="F32"/>
    </row>
    <row r="33" spans="1:7" s="10" customFormat="1" ht="15.5" x14ac:dyDescent="0.35">
      <c r="A33" s="410"/>
      <c r="B33" s="122"/>
      <c r="C33" s="408"/>
      <c r="D33"/>
      <c r="E33" s="20"/>
      <c r="F33" s="378"/>
    </row>
    <row r="34" spans="1:7" s="10" customFormat="1" ht="15.5" customHeight="1" x14ac:dyDescent="0.35">
      <c r="A34" s="410"/>
      <c r="B34" s="364"/>
      <c r="C34" s="412"/>
      <c r="D34" s="20"/>
      <c r="E34"/>
      <c r="F34" s="20"/>
    </row>
    <row r="35" spans="1:7" s="10" customFormat="1" ht="15.5" x14ac:dyDescent="0.35">
      <c r="A35" s="376"/>
      <c r="B35" s="375" t="s">
        <v>245</v>
      </c>
      <c r="C35" s="375"/>
      <c r="D35"/>
      <c r="E35" s="20"/>
      <c r="F35"/>
    </row>
    <row r="36" spans="1:7" s="10" customFormat="1" ht="15.5" x14ac:dyDescent="0.35">
      <c r="A36" s="413"/>
      <c r="B36" s="368" t="b">
        <v>0</v>
      </c>
      <c r="C36" s="414"/>
      <c r="D36"/>
      <c r="E36" s="20"/>
      <c r="F36" s="415"/>
    </row>
    <row r="37" spans="1:7" s="10" customFormat="1" ht="15.5" x14ac:dyDescent="0.35">
      <c r="A37" s="416"/>
      <c r="B37" s="417" t="s">
        <v>242</v>
      </c>
      <c r="C37" s="430"/>
      <c r="D37"/>
      <c r="E37"/>
      <c r="F37" s="378"/>
    </row>
    <row r="38" spans="1:7" x14ac:dyDescent="0.35">
      <c r="A38" s="267"/>
      <c r="B38" s="418"/>
      <c r="C38" s="284"/>
      <c r="D38" s="284"/>
      <c r="E38" s="262"/>
      <c r="F38" s="267"/>
    </row>
    <row r="39" spans="1:7" ht="15.5" customHeight="1" x14ac:dyDescent="0.35">
      <c r="A39" s="267"/>
      <c r="B39" s="371" t="s">
        <v>243</v>
      </c>
      <c r="C39" s="105"/>
      <c r="D39" s="419"/>
      <c r="E39" s="262"/>
      <c r="F39" s="267"/>
    </row>
    <row r="40" spans="1:7" ht="15.5" customHeight="1" x14ac:dyDescent="0.35">
      <c r="A40" s="267"/>
      <c r="B40" s="371"/>
      <c r="C40" s="420"/>
      <c r="D40" s="419"/>
      <c r="E40" s="262"/>
      <c r="F40" s="267"/>
    </row>
    <row r="41" spans="1:7" ht="46" customHeight="1" x14ac:dyDescent="0.35">
      <c r="A41" s="262"/>
      <c r="B41" s="589" t="s">
        <v>248</v>
      </c>
      <c r="C41" s="589"/>
      <c r="D41" s="589"/>
      <c r="E41" s="589"/>
      <c r="F41" s="262"/>
      <c r="G41" s="258"/>
    </row>
    <row r="42" spans="1:7" ht="39.5" customHeight="1" x14ac:dyDescent="0.35">
      <c r="A42" s="267"/>
      <c r="B42" s="267"/>
      <c r="C42" s="267"/>
      <c r="D42" s="20"/>
      <c r="E42" s="267"/>
      <c r="F42" s="267"/>
    </row>
  </sheetData>
  <sheetProtection algorithmName="SHA-512" hashValue="X/5TKvONqBtCZPuQHbyPNylS/Qo7uqmCtRVRus1CHY/NMMYcsX0MNbl3q9iuyHL9LNZ6B5A4iYs4DPgo+lzCNw==" saltValue="sIhCoq12Q3TqzRtm2pSLwg==" spinCount="100000" sheet="1" objects="1" scenarios="1" selectLockedCells="1"/>
  <protectedRanges>
    <protectedRange sqref="C6:C7" name="Bereik1_2_1_1"/>
    <protectedRange sqref="C19 C9:C10" name="Bereik1_2_1_2"/>
    <protectedRange sqref="C33 C30" name="Bereik1_2_1_3"/>
    <protectedRange sqref="C21:C24" name="Bereik1_4"/>
  </protectedRanges>
  <mergeCells count="5">
    <mergeCell ref="B1:C1"/>
    <mergeCell ref="B2:D2"/>
    <mergeCell ref="B26:C26"/>
    <mergeCell ref="B27:C27"/>
    <mergeCell ref="B41:E41"/>
  </mergeCells>
  <conditionalFormatting sqref="B27:C28">
    <cfRule type="cellIs" dxfId="34" priority="1" operator="equal">
      <formula>"Geen noodzaak beschermd wonen"</formula>
    </cfRule>
    <cfRule type="cellIs" dxfId="33" priority="2" operator="equal">
      <formula>"Beschermde woonvorm"</formula>
    </cfRule>
    <cfRule type="cellIs" dxfId="32" priority="3" operator="equal">
      <formula>"Begeleide woonvorm"</formula>
    </cfRule>
    <cfRule type="cellIs" dxfId="31" priority="4" operator="equal">
      <formula>"Beschermd thuis"</formula>
    </cfRule>
  </conditionalFormatting>
  <dataValidations count="5">
    <dataValidation type="list" allowBlank="1" showInputMessage="1" showErrorMessage="1" sqref="C23" xr:uid="{E5761D62-D029-4E0C-9788-7FCEEA6989BB}">
      <formula1>"24-uurs aanwezigheid,24-uurs nabijheid,24-uurs oproepbaarheid,geen onplanbare ondersteuning,, "</formula1>
    </dataValidation>
    <dataValidation type="list" allowBlank="1" showInputMessage="1" showErrorMessage="1" sqref="C31 C24:C28" xr:uid="{8D96797A-07B5-46AC-AFD4-2262D1D6DA65}">
      <formula1>"Ja,Nee"</formula1>
    </dataValidation>
    <dataValidation type="list" allowBlank="1" showInputMessage="1" showErrorMessage="1" sqref="C21" xr:uid="{9717E248-7B18-417F-A96C-AEC6981A32D5}">
      <formula1>"Laag,Matig,Hoog"</formula1>
    </dataValidation>
    <dataValidation type="list" allowBlank="1" showInputMessage="1" showErrorMessage="1" sqref="C22" xr:uid="{99FB887B-55AC-4360-A54D-AC069644C4B4}">
      <formula1>"Intensief,Uitstroomgericht,Licht"</formula1>
    </dataValidation>
    <dataValidation type="list" allowBlank="1" showInputMessage="1" showErrorMessage="1" sqref="B16:B17" xr:uid="{955F9266-4891-4AF7-88E2-752D27F56340}">
      <formula1>"Wonen,Geld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scale="9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6542F-7967-4570-A710-984450DC07CA}">
  <sheetPr>
    <pageSetUpPr fitToPage="1"/>
  </sheetPr>
  <dimension ref="A1:Q37"/>
  <sheetViews>
    <sheetView showZeros="0" zoomScale="90" zoomScaleNormal="90" zoomScalePageLayoutView="60" workbookViewId="0">
      <selection activeCell="F11" sqref="F11"/>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246</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Persoonsgegevens'!C8</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332"/>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337">
        <f>'7. Evaluatie (2)'!B16</f>
        <v>0</v>
      </c>
      <c r="D15" s="20"/>
      <c r="E15" s="155" t="s">
        <v>237</v>
      </c>
      <c r="F15" s="426"/>
      <c r="G15" s="20"/>
      <c r="H15" s="315"/>
      <c r="I15" s="315"/>
      <c r="J15" s="315"/>
      <c r="K15" s="315"/>
      <c r="L15" s="315"/>
      <c r="M15" s="315"/>
      <c r="N15" s="315"/>
      <c r="O15" s="315"/>
      <c r="P15" s="315"/>
      <c r="Q15" s="315"/>
    </row>
    <row r="16" spans="1:17" x14ac:dyDescent="0.35">
      <c r="A16" s="20"/>
      <c r="B16" s="324" t="s">
        <v>44</v>
      </c>
      <c r="C16" s="337">
        <f>'7. Evaluatie (2)'!B17</f>
        <v>0</v>
      </c>
      <c r="D16" s="20"/>
      <c r="E16" s="155" t="s">
        <v>210</v>
      </c>
      <c r="F16" s="426"/>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47"/>
      <c r="B36" s="354"/>
      <c r="C36" s="355"/>
      <c r="D36" s="158"/>
      <c r="E36" s="356"/>
      <c r="F36" s="357"/>
      <c r="G36" s="151"/>
    </row>
    <row r="37" spans="1:8" s="257" customFormat="1" ht="35" customHeight="1" x14ac:dyDescent="0.35">
      <c r="A37" s="358"/>
      <c r="B37" s="533" t="s">
        <v>249</v>
      </c>
      <c r="C37" s="533"/>
      <c r="D37" s="533"/>
      <c r="E37" s="533"/>
      <c r="F37" s="533"/>
      <c r="G37" s="358"/>
    </row>
  </sheetData>
  <sheetProtection algorithmName="SHA-512" hashValue="rpu2DDwmij2u2Fni8Q+9nbQfyfpXEEQGQQeccFQnj2xtfhMS11UvGxY/4gXVNYejvOup5AqDA2fb7EclzXH31g==" saltValue="gtXt1lcLq/gLuFolgLXYAg=="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28:C29"/>
    <mergeCell ref="E28:F28"/>
    <mergeCell ref="E32:F35"/>
    <mergeCell ref="B37:F37"/>
    <mergeCell ref="B1:F1"/>
    <mergeCell ref="B3:F3"/>
    <mergeCell ref="B18:F18"/>
    <mergeCell ref="B19:F23"/>
    <mergeCell ref="B25:F25"/>
    <mergeCell ref="E27:F27"/>
  </mergeCells>
  <conditionalFormatting sqref="C12">
    <cfRule type="containsText" dxfId="30" priority="1" operator="containsText" text="Nee">
      <formula>NOT(ISERROR(SEARCH("Nee",C12)))</formula>
    </cfRule>
    <cfRule type="containsText" dxfId="29" priority="2" operator="containsText" text="Ja">
      <formula>NOT(ISERROR(SEARCH("Ja",C12)))</formula>
    </cfRule>
  </conditionalFormatting>
  <dataValidations count="4">
    <dataValidation type="list" allowBlank="1" showInputMessage="1" showErrorMessage="1" sqref="C12" xr:uid="{6C67EA33-597C-486D-953F-2F6245891001}">
      <formula1>"Ja,Nee"</formula1>
    </dataValidation>
    <dataValidation type="list" allowBlank="1" showInputMessage="1" showErrorMessage="1" sqref="F13" xr:uid="{56435C50-714D-4FE9-90AD-326D4AA1DB5C}">
      <formula1>"Nieuwe aanvraag moet gedaan worden,OAD loopt al,OAD nog niet van toepassing"</formula1>
    </dataValidation>
    <dataValidation type="list" allowBlank="1" showInputMessage="1" showErrorMessage="1" sqref="F12" xr:uid="{0FD7F114-45BA-422E-A6EE-C6D72CDDA57D}">
      <formula1>"Met huisvesting,Zonder huisvesting"</formula1>
    </dataValidation>
    <dataValidation type="list" allowBlank="1" showInputMessage="1" showErrorMessage="1" sqref="F11" xr:uid="{E2045EEF-3866-452E-BEF6-F0418608D193}">
      <formula1>"Beschermde woonvorm,Begeleide woonvorm,Beschermd Thuis,Overbruggingszorg,Geen recht op beschermd wonen,"</formula1>
    </dataValidation>
  </dataValidations>
  <pageMargins left="0.25" right="0.25" top="0.75" bottom="0.75" header="0.3" footer="0.3"/>
  <pageSetup paperSize="9" scale="75" fitToWidth="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24863-7A2C-4D33-AE67-278D696474D0}">
  <sheetPr>
    <pageSetUpPr fitToPage="1"/>
  </sheetPr>
  <dimension ref="A1:J42"/>
  <sheetViews>
    <sheetView zoomScale="110" zoomScaleNormal="110" workbookViewId="0">
      <selection activeCell="C4" sqref="C4"/>
    </sheetView>
  </sheetViews>
  <sheetFormatPr defaultColWidth="8.58203125" defaultRowHeight="14.5" x14ac:dyDescent="0.35"/>
  <cols>
    <col min="1" max="1" width="2.08203125" style="257" customWidth="1"/>
    <col min="2" max="2" width="63.83203125" style="257" customWidth="1"/>
    <col min="3" max="3" width="15.58203125" style="257" customWidth="1"/>
    <col min="4" max="4" width="24.08203125" style="257" hidden="1" customWidth="1"/>
    <col min="5" max="5" width="9.58203125" style="257" hidden="1" customWidth="1"/>
    <col min="6" max="6" width="2.08203125" style="257" customWidth="1"/>
    <col min="7" max="16384" width="8.58203125" style="257"/>
  </cols>
  <sheetData>
    <row r="1" spans="1:10" s="10" customFormat="1" ht="15.5" x14ac:dyDescent="0.35">
      <c r="A1"/>
      <c r="B1" s="588">
        <v>0</v>
      </c>
      <c r="C1" s="588"/>
      <c r="D1" s="369"/>
      <c r="E1"/>
      <c r="F1"/>
    </row>
    <row r="2" spans="1:10" x14ac:dyDescent="0.35">
      <c r="A2" s="267"/>
      <c r="B2" s="592"/>
      <c r="C2" s="592"/>
      <c r="D2" s="592"/>
      <c r="E2" s="262"/>
      <c r="F2" s="267"/>
    </row>
    <row r="3" spans="1:10" ht="23.5" x14ac:dyDescent="0.35">
      <c r="A3" s="267"/>
      <c r="B3" s="370" t="s">
        <v>208</v>
      </c>
      <c r="C3" s="370"/>
      <c r="D3" s="262"/>
      <c r="E3" s="267"/>
      <c r="F3" s="262"/>
    </row>
    <row r="4" spans="1:10" s="10" customFormat="1" ht="15.5" x14ac:dyDescent="0.35">
      <c r="A4"/>
      <c r="B4" s="371" t="s">
        <v>211</v>
      </c>
      <c r="C4" s="104"/>
      <c r="D4" s="262"/>
      <c r="E4"/>
      <c r="F4" s="20"/>
    </row>
    <row r="5" spans="1:10" s="10" customFormat="1" ht="15.5" customHeight="1" x14ac:dyDescent="0.35">
      <c r="A5"/>
      <c r="B5" s="372"/>
      <c r="C5" s="373"/>
      <c r="D5"/>
      <c r="E5"/>
      <c r="F5" s="20"/>
    </row>
    <row r="6" spans="1:10" s="10" customFormat="1" ht="15.5" x14ac:dyDescent="0.35">
      <c r="A6" s="374"/>
      <c r="B6" s="375" t="s">
        <v>216</v>
      </c>
      <c r="C6" s="375"/>
      <c r="D6"/>
      <c r="E6" s="20"/>
      <c r="F6"/>
    </row>
    <row r="7" spans="1:10" s="10" customFormat="1" ht="15.5" x14ac:dyDescent="0.35">
      <c r="A7" s="376"/>
      <c r="B7" s="123"/>
      <c r="C7" s="377"/>
      <c r="D7"/>
      <c r="E7" s="20"/>
      <c r="F7" s="378"/>
    </row>
    <row r="8" spans="1:10" s="10" customFormat="1" ht="15.5" customHeight="1" x14ac:dyDescent="0.35">
      <c r="A8" s="376"/>
      <c r="B8" s="379"/>
      <c r="C8" s="379"/>
      <c r="D8"/>
      <c r="E8"/>
      <c r="F8" s="20"/>
    </row>
    <row r="9" spans="1:10" s="10" customFormat="1" ht="15.5" x14ac:dyDescent="0.35">
      <c r="A9" s="376"/>
      <c r="B9" s="375" t="s">
        <v>209</v>
      </c>
      <c r="C9" s="375"/>
      <c r="D9"/>
      <c r="E9" s="20"/>
      <c r="F9"/>
    </row>
    <row r="10" spans="1:10" s="10" customFormat="1" ht="15.5" x14ac:dyDescent="0.35">
      <c r="A10" s="380"/>
      <c r="B10" s="123"/>
      <c r="C10" s="381"/>
      <c r="D10"/>
      <c r="E10" s="20"/>
      <c r="F10"/>
    </row>
    <row r="11" spans="1:10" s="10" customFormat="1" ht="15.5" customHeight="1" x14ac:dyDescent="0.35">
      <c r="A11" s="376"/>
      <c r="B11" s="379"/>
      <c r="C11" s="379"/>
      <c r="D11"/>
      <c r="E11"/>
      <c r="F11" s="20"/>
    </row>
    <row r="12" spans="1:10" x14ac:dyDescent="0.35">
      <c r="A12" s="262"/>
      <c r="B12" s="382" t="s">
        <v>21</v>
      </c>
      <c r="C12" s="265"/>
      <c r="D12" s="267"/>
      <c r="E12" s="267"/>
      <c r="F12" s="262"/>
    </row>
    <row r="13" spans="1:10" x14ac:dyDescent="0.35">
      <c r="A13" s="383"/>
      <c r="B13" s="384" t="s">
        <v>212</v>
      </c>
      <c r="C13" s="385"/>
      <c r="D13" s="262"/>
      <c r="E13" s="267"/>
      <c r="F13" s="267"/>
    </row>
    <row r="14" spans="1:10" ht="39" x14ac:dyDescent="0.35">
      <c r="A14" s="386"/>
      <c r="B14" s="387" t="s">
        <v>148</v>
      </c>
      <c r="C14" s="388"/>
      <c r="D14" s="389"/>
      <c r="E14" s="267"/>
      <c r="F14" s="267"/>
    </row>
    <row r="15" spans="1:10" ht="13" customHeight="1" x14ac:dyDescent="0.35">
      <c r="A15" s="390"/>
      <c r="B15" s="391"/>
      <c r="C15" s="388"/>
      <c r="D15" s="389"/>
      <c r="E15" s="267"/>
      <c r="F15" s="267"/>
      <c r="J15" s="367"/>
    </row>
    <row r="16" spans="1:10" x14ac:dyDescent="0.35">
      <c r="A16" s="390"/>
      <c r="B16" s="127"/>
      <c r="C16" s="392" t="s">
        <v>240</v>
      </c>
      <c r="D16" s="262"/>
      <c r="E16" s="267"/>
      <c r="F16" s="267"/>
    </row>
    <row r="17" spans="1:10" x14ac:dyDescent="0.35">
      <c r="A17" s="390"/>
      <c r="B17" s="128"/>
      <c r="C17" s="393" t="s">
        <v>241</v>
      </c>
      <c r="D17" s="262"/>
      <c r="E17" s="267"/>
      <c r="F17" s="267"/>
    </row>
    <row r="18" spans="1:10" s="10" customFormat="1" ht="15.5" customHeight="1" x14ac:dyDescent="0.35">
      <c r="A18" s="394"/>
      <c r="B18" s="395"/>
      <c r="C18" s="379"/>
      <c r="D18"/>
      <c r="E18"/>
      <c r="F18" s="20"/>
    </row>
    <row r="19" spans="1:10" s="10" customFormat="1" ht="29" x14ac:dyDescent="0.35">
      <c r="A19" s="396"/>
      <c r="B19" s="397" t="s">
        <v>244</v>
      </c>
      <c r="C19" s="375"/>
      <c r="D19"/>
      <c r="E19" s="20"/>
      <c r="F19" s="378"/>
      <c r="J19" s="17"/>
    </row>
    <row r="20" spans="1:10" ht="11.4" customHeight="1" x14ac:dyDescent="0.35">
      <c r="A20" s="267"/>
      <c r="B20" s="398"/>
      <c r="C20" s="399" t="s">
        <v>29</v>
      </c>
      <c r="D20" s="267"/>
      <c r="E20" s="262"/>
      <c r="F20" s="267"/>
    </row>
    <row r="21" spans="1:10" x14ac:dyDescent="0.35">
      <c r="A21" s="267"/>
      <c r="B21" s="400" t="s">
        <v>133</v>
      </c>
      <c r="C21" s="124"/>
      <c r="D21" s="276" t="s">
        <v>134</v>
      </c>
      <c r="E21" s="262" t="e" cm="1">
        <f t="array" ref="E21">_xlfn.IFS(C21="Laag",5,C21="Matig",2,C21="Hoog",1)</f>
        <v>#N/A</v>
      </c>
      <c r="F21" s="267"/>
    </row>
    <row r="22" spans="1:10" x14ac:dyDescent="0.35">
      <c r="A22" s="267"/>
      <c r="B22" s="401" t="s">
        <v>135</v>
      </c>
      <c r="C22" s="125"/>
      <c r="D22" s="276" t="s">
        <v>136</v>
      </c>
      <c r="E22" s="262" t="e" cm="1">
        <f t="array" ref="E22">_xlfn.IFS(C22="Intensief",5,C22="Uitstroomgericht",2,C22="Licht",1)</f>
        <v>#N/A</v>
      </c>
      <c r="F22" s="267"/>
    </row>
    <row r="23" spans="1:10" ht="39.5" customHeight="1" x14ac:dyDescent="0.35">
      <c r="A23" s="267"/>
      <c r="B23" s="402" t="s">
        <v>221</v>
      </c>
      <c r="C23" s="126"/>
      <c r="D23" s="280" t="s">
        <v>230</v>
      </c>
      <c r="E23" s="262" t="e" cm="1">
        <f t="array" ref="E23">_xlfn.IFS(C23="24-uurs aanwezigheid",30,C23="24-uurs nabijheid",20,C23="24-uurs oproepbaarheid",8,C23="geen onplanbare ondersteuning",0)</f>
        <v>#N/A</v>
      </c>
      <c r="F23" s="267"/>
    </row>
    <row r="24" spans="1:10" x14ac:dyDescent="0.35">
      <c r="A24" s="267"/>
      <c r="B24" s="403" t="s">
        <v>227</v>
      </c>
      <c r="C24" s="125"/>
      <c r="D24" s="276" t="s">
        <v>30</v>
      </c>
      <c r="E24" s="262" t="e" cm="1">
        <f t="array" ref="E24">_xlfn.IFS(C24="Ja",0,C24="Nee",1)</f>
        <v>#N/A</v>
      </c>
      <c r="F24" s="267"/>
    </row>
    <row r="25" spans="1:10" ht="15.5" customHeight="1" thickBot="1" x14ac:dyDescent="0.4">
      <c r="A25" s="267"/>
      <c r="B25" s="285"/>
      <c r="C25" s="285"/>
      <c r="D25" s="267"/>
      <c r="E25" s="262" t="e">
        <f>SUM(E21:E24)</f>
        <v>#N/A</v>
      </c>
      <c r="F25" s="267"/>
    </row>
    <row r="26" spans="1:10" ht="13.5" customHeight="1" x14ac:dyDescent="0.35">
      <c r="A26" s="267"/>
      <c r="B26" s="593" t="s">
        <v>137</v>
      </c>
      <c r="C26" s="594"/>
      <c r="D26" s="267"/>
      <c r="E26" s="262"/>
      <c r="F26" s="267"/>
    </row>
    <row r="27" spans="1:10" ht="21.5" thickBot="1" x14ac:dyDescent="0.55000000000000004">
      <c r="A27" s="267"/>
      <c r="B27" s="590" t="e" cm="1">
        <f t="array" ref="B27">_xlfn.IFS(E25&lt;=9,"Geen noodzaak beschermd wonen",E25&lt;=20,"Beschermd thuis",E25&lt;=31,"Begeleide woonvorm",E25&gt;31,"Beschermde woonvorm")</f>
        <v>#N/A</v>
      </c>
      <c r="C27" s="591"/>
      <c r="D27" s="267"/>
      <c r="E27" s="262"/>
      <c r="F27" s="267"/>
    </row>
    <row r="28" spans="1:10" ht="15.5" customHeight="1" x14ac:dyDescent="0.5">
      <c r="A28" s="267"/>
      <c r="B28" s="404"/>
      <c r="C28" s="405"/>
      <c r="D28" s="267"/>
      <c r="E28" s="262"/>
      <c r="F28" s="267"/>
    </row>
    <row r="29" spans="1:10" ht="32" customHeight="1" x14ac:dyDescent="0.35">
      <c r="A29" s="267"/>
      <c r="B29" s="165" t="s">
        <v>239</v>
      </c>
      <c r="C29" s="406"/>
      <c r="D29" s="262"/>
      <c r="E29" s="267"/>
      <c r="F29" s="262"/>
    </row>
    <row r="30" spans="1:10" x14ac:dyDescent="0.35">
      <c r="A30" s="407"/>
      <c r="B30" s="123"/>
      <c r="C30" s="408"/>
      <c r="D30" s="262"/>
      <c r="E30" s="267"/>
      <c r="F30" s="358"/>
    </row>
    <row r="31" spans="1:10" ht="15.5" customHeight="1" x14ac:dyDescent="0.35">
      <c r="A31" s="267"/>
      <c r="B31" s="409"/>
      <c r="C31" s="409"/>
      <c r="D31" s="267"/>
      <c r="E31" s="262"/>
      <c r="F31" s="267"/>
    </row>
    <row r="32" spans="1:10" s="10" customFormat="1" ht="15.5" x14ac:dyDescent="0.35">
      <c r="A32" s="410"/>
      <c r="B32" s="375" t="s">
        <v>143</v>
      </c>
      <c r="C32" s="411"/>
      <c r="D32"/>
      <c r="E32" s="20"/>
      <c r="F32"/>
    </row>
    <row r="33" spans="1:7" s="10" customFormat="1" ht="15.5" x14ac:dyDescent="0.35">
      <c r="A33" s="410"/>
      <c r="B33" s="122"/>
      <c r="C33" s="408"/>
      <c r="D33"/>
      <c r="E33" s="20"/>
      <c r="F33" s="378"/>
    </row>
    <row r="34" spans="1:7" s="10" customFormat="1" ht="15.5" customHeight="1" x14ac:dyDescent="0.35">
      <c r="A34" s="410"/>
      <c r="B34" s="364"/>
      <c r="C34" s="412"/>
      <c r="D34" s="20"/>
      <c r="E34"/>
      <c r="F34" s="20"/>
    </row>
    <row r="35" spans="1:7" s="10" customFormat="1" ht="15.5" x14ac:dyDescent="0.35">
      <c r="A35" s="376"/>
      <c r="B35" s="375" t="s">
        <v>245</v>
      </c>
      <c r="C35" s="375"/>
      <c r="D35"/>
      <c r="E35" s="20"/>
      <c r="F35"/>
    </row>
    <row r="36" spans="1:7" s="10" customFormat="1" ht="15.5" x14ac:dyDescent="0.35">
      <c r="A36" s="413"/>
      <c r="B36" s="368" t="b">
        <v>0</v>
      </c>
      <c r="C36" s="414"/>
      <c r="D36"/>
      <c r="E36" s="20"/>
      <c r="F36" s="415"/>
    </row>
    <row r="37" spans="1:7" s="10" customFormat="1" ht="15.5" x14ac:dyDescent="0.35">
      <c r="A37" s="416"/>
      <c r="B37" s="417" t="s">
        <v>242</v>
      </c>
      <c r="C37" s="430"/>
      <c r="D37"/>
      <c r="E37"/>
      <c r="F37" s="378"/>
    </row>
    <row r="38" spans="1:7" x14ac:dyDescent="0.35">
      <c r="A38" s="267"/>
      <c r="B38" s="418"/>
      <c r="C38" s="284"/>
      <c r="D38" s="284"/>
      <c r="E38" s="262"/>
      <c r="F38" s="267"/>
    </row>
    <row r="39" spans="1:7" ht="15.5" customHeight="1" x14ac:dyDescent="0.35">
      <c r="A39" s="267"/>
      <c r="B39" s="371" t="s">
        <v>243</v>
      </c>
      <c r="C39" s="105"/>
      <c r="D39" s="419"/>
      <c r="E39" s="262"/>
      <c r="F39" s="267"/>
    </row>
    <row r="40" spans="1:7" ht="15.5" customHeight="1" x14ac:dyDescent="0.35">
      <c r="A40" s="267"/>
      <c r="B40" s="371"/>
      <c r="C40" s="420"/>
      <c r="D40" s="419"/>
      <c r="E40" s="262"/>
      <c r="F40" s="267"/>
    </row>
    <row r="41" spans="1:7" ht="46" customHeight="1" x14ac:dyDescent="0.35">
      <c r="A41" s="262"/>
      <c r="B41" s="589" t="s">
        <v>248</v>
      </c>
      <c r="C41" s="589"/>
      <c r="D41" s="589"/>
      <c r="E41" s="589"/>
      <c r="F41" s="262"/>
      <c r="G41" s="258"/>
    </row>
    <row r="42" spans="1:7" ht="39.5" customHeight="1" x14ac:dyDescent="0.35">
      <c r="A42" s="267"/>
      <c r="B42" s="267"/>
      <c r="C42" s="267"/>
      <c r="D42" s="20"/>
      <c r="E42" s="267"/>
      <c r="F42" s="267"/>
    </row>
  </sheetData>
  <sheetProtection algorithmName="SHA-512" hashValue="M4Sj0TL4n1QZGWLKA4HHamIjakzZue/dL1zIKKAMVG2lCFWknjQRMIuJ0zt4lViW6fulcWMCLZdymp0XmB+Jvg==" saltValue="ScHfaIz5epWb0eKC5u6ARw==" spinCount="100000" sheet="1" objects="1" scenarios="1" selectLockedCells="1"/>
  <protectedRanges>
    <protectedRange sqref="C6:C7" name="Bereik1_2_1_1"/>
    <protectedRange sqref="C19 C9:C10" name="Bereik1_2_1_2"/>
    <protectedRange sqref="C33 C30" name="Bereik1_2_1_3"/>
    <protectedRange sqref="C21:C24" name="Bereik1_4"/>
  </protectedRanges>
  <mergeCells count="5">
    <mergeCell ref="B1:C1"/>
    <mergeCell ref="B2:D2"/>
    <mergeCell ref="B26:C26"/>
    <mergeCell ref="B27:C27"/>
    <mergeCell ref="B41:E41"/>
  </mergeCells>
  <conditionalFormatting sqref="B27:C28">
    <cfRule type="cellIs" dxfId="28" priority="1" operator="equal">
      <formula>"Geen noodzaak beschermd wonen"</formula>
    </cfRule>
    <cfRule type="cellIs" dxfId="27" priority="2" operator="equal">
      <formula>"Beschermde woonvorm"</formula>
    </cfRule>
    <cfRule type="cellIs" dxfId="26" priority="3" operator="equal">
      <formula>"Begeleide woonvorm"</formula>
    </cfRule>
    <cfRule type="cellIs" dxfId="25" priority="4" operator="equal">
      <formula>"Beschermd thuis"</formula>
    </cfRule>
  </conditionalFormatting>
  <dataValidations count="5">
    <dataValidation type="list" allowBlank="1" showInputMessage="1" showErrorMessage="1" sqref="C23" xr:uid="{115C07AA-A781-4DC5-934D-27270A7A1CD1}">
      <formula1>"24-uurs aanwezigheid,24-uurs nabijheid,24-uurs oproepbaarheid,geen onplanbare ondersteuning,, "</formula1>
    </dataValidation>
    <dataValidation type="list" allowBlank="1" showInputMessage="1" showErrorMessage="1" sqref="C31 C24:C28" xr:uid="{BF12E745-6E93-4C07-BD34-7B4131621AD4}">
      <formula1>"Ja,Nee"</formula1>
    </dataValidation>
    <dataValidation type="list" allowBlank="1" showInputMessage="1" showErrorMessage="1" sqref="C21" xr:uid="{4495B4B5-2929-4EEF-801B-91A34A29CF1C}">
      <formula1>"Laag,Matig,Hoog"</formula1>
    </dataValidation>
    <dataValidation type="list" allowBlank="1" showInputMessage="1" showErrorMessage="1" sqref="C22" xr:uid="{8111DD69-CED1-402F-B701-BE3E204A4C14}">
      <formula1>"Intensief,Uitstroomgericht,Licht"</formula1>
    </dataValidation>
    <dataValidation type="list" allowBlank="1" showInputMessage="1" showErrorMessage="1" sqref="B16:B17" xr:uid="{066A71B6-A5E5-40E9-8DA9-4B1B64CEAB5A}">
      <formula1>"Wonen,Geld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scale="9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4F5A-4C57-4CAC-B482-FE5351F2DA77}">
  <sheetPr>
    <pageSetUpPr fitToPage="1"/>
  </sheetPr>
  <dimension ref="A1:Q37"/>
  <sheetViews>
    <sheetView showZeros="0" zoomScale="90" zoomScaleNormal="90" zoomScalePageLayoutView="60" workbookViewId="0">
      <selection activeCell="F11" sqref="F11"/>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246</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Persoonsgegevens'!C8</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332"/>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337">
        <f>'7. Evaluatie (3)'!B16</f>
        <v>0</v>
      </c>
      <c r="D15" s="20"/>
      <c r="E15" s="155" t="s">
        <v>237</v>
      </c>
      <c r="F15" s="426"/>
      <c r="G15" s="20"/>
      <c r="H15" s="315"/>
      <c r="I15" s="315"/>
      <c r="J15" s="315"/>
      <c r="K15" s="315"/>
      <c r="L15" s="315"/>
      <c r="M15" s="315"/>
      <c r="N15" s="315"/>
      <c r="O15" s="315"/>
      <c r="P15" s="315"/>
      <c r="Q15" s="315"/>
    </row>
    <row r="16" spans="1:17" x14ac:dyDescent="0.35">
      <c r="A16" s="20"/>
      <c r="B16" s="324" t="s">
        <v>44</v>
      </c>
      <c r="C16" s="337">
        <f>'7. Evaluatie (3)'!B17</f>
        <v>0</v>
      </c>
      <c r="D16" s="20"/>
      <c r="E16" s="155" t="s">
        <v>210</v>
      </c>
      <c r="F16" s="426"/>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47"/>
      <c r="B36" s="354"/>
      <c r="C36" s="355"/>
      <c r="D36" s="158"/>
      <c r="E36" s="356"/>
      <c r="F36" s="357"/>
      <c r="G36" s="151"/>
    </row>
    <row r="37" spans="1:8" s="257" customFormat="1" ht="35" customHeight="1" x14ac:dyDescent="0.35">
      <c r="A37" s="358"/>
      <c r="B37" s="533" t="s">
        <v>249</v>
      </c>
      <c r="C37" s="533"/>
      <c r="D37" s="533"/>
      <c r="E37" s="533"/>
      <c r="F37" s="533"/>
      <c r="G37" s="358"/>
    </row>
  </sheetData>
  <sheetProtection algorithmName="SHA-512" hashValue="9Q33Qm1Tq3h3apJulboh4C5oNlzwiKxubcZKJ+1T+c3/bpwiDqMh7H0NuFsF8DTEg9T2nplChDFg007ribfblw==" saltValue="Umf/s07pek8BSz58IGztVQ=="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28:C29"/>
    <mergeCell ref="E28:F28"/>
    <mergeCell ref="E32:F35"/>
    <mergeCell ref="B37:F37"/>
    <mergeCell ref="B1:F1"/>
    <mergeCell ref="B3:F3"/>
    <mergeCell ref="B18:F18"/>
    <mergeCell ref="B19:F23"/>
    <mergeCell ref="B25:F25"/>
    <mergeCell ref="E27:F27"/>
  </mergeCells>
  <conditionalFormatting sqref="C12">
    <cfRule type="containsText" dxfId="24" priority="1" operator="containsText" text="Nee">
      <formula>NOT(ISERROR(SEARCH("Nee",C12)))</formula>
    </cfRule>
    <cfRule type="containsText" dxfId="23" priority="2" operator="containsText" text="Ja">
      <formula>NOT(ISERROR(SEARCH("Ja",C12)))</formula>
    </cfRule>
  </conditionalFormatting>
  <dataValidations count="4">
    <dataValidation type="list" allowBlank="1" showInputMessage="1" showErrorMessage="1" sqref="C12" xr:uid="{F8A77D4E-F260-47C5-88D9-179D05DB1ECD}">
      <formula1>"Ja,Nee"</formula1>
    </dataValidation>
    <dataValidation type="list" allowBlank="1" showInputMessage="1" showErrorMessage="1" sqref="F13" xr:uid="{FEEA8F81-F264-4F2A-9929-9750374FCA82}">
      <formula1>"Nieuwe aanvraag moet gedaan worden,OAD loopt al,OAD nog niet van toepassing"</formula1>
    </dataValidation>
    <dataValidation type="list" allowBlank="1" showInputMessage="1" showErrorMessage="1" sqref="F12" xr:uid="{3FD5D282-B5D7-4E33-AFCC-7B507E1E60DE}">
      <formula1>"Met huisvesting,Zonder huisvesting"</formula1>
    </dataValidation>
    <dataValidation type="list" allowBlank="1" showInputMessage="1" showErrorMessage="1" sqref="F11" xr:uid="{840730DA-05DB-4373-B51D-FA45919EB0C1}">
      <formula1>"Beschermde woonvorm,Begeleide woonvorm,Beschermd Thuis,Overbruggingszorg,Geen recht op beschermd wonen,"</formula1>
    </dataValidation>
  </dataValidations>
  <pageMargins left="0.25" right="0.25" top="0.75" bottom="0.75" header="0.3" footer="0.3"/>
  <pageSetup paperSize="9" scale="75"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97EE-198A-4390-BA2C-00A829D5A405}">
  <sheetPr>
    <pageSetUpPr fitToPage="1"/>
  </sheetPr>
  <dimension ref="A1:J42"/>
  <sheetViews>
    <sheetView zoomScale="110" zoomScaleNormal="110" workbookViewId="0">
      <selection activeCell="C4" sqref="C4"/>
    </sheetView>
  </sheetViews>
  <sheetFormatPr defaultColWidth="8.58203125" defaultRowHeight="14.5" x14ac:dyDescent="0.35"/>
  <cols>
    <col min="1" max="1" width="2.08203125" style="257" customWidth="1"/>
    <col min="2" max="2" width="63.83203125" style="257" customWidth="1"/>
    <col min="3" max="3" width="15.58203125" style="257" customWidth="1"/>
    <col min="4" max="4" width="24.08203125" style="257" hidden="1" customWidth="1"/>
    <col min="5" max="5" width="9.58203125" style="257" hidden="1" customWidth="1"/>
    <col min="6" max="6" width="2.08203125" style="257" customWidth="1"/>
    <col min="7" max="16384" width="8.58203125" style="257"/>
  </cols>
  <sheetData>
    <row r="1" spans="1:10" s="10" customFormat="1" ht="15.5" x14ac:dyDescent="0.35">
      <c r="A1"/>
      <c r="B1" s="588">
        <v>0</v>
      </c>
      <c r="C1" s="588"/>
      <c r="D1" s="369"/>
      <c r="E1"/>
      <c r="F1"/>
    </row>
    <row r="2" spans="1:10" x14ac:dyDescent="0.35">
      <c r="A2" s="267"/>
      <c r="B2" s="592"/>
      <c r="C2" s="592"/>
      <c r="D2" s="592"/>
      <c r="E2" s="262"/>
      <c r="F2" s="267"/>
    </row>
    <row r="3" spans="1:10" ht="23.5" x14ac:dyDescent="0.35">
      <c r="A3" s="267"/>
      <c r="B3" s="370" t="s">
        <v>208</v>
      </c>
      <c r="C3" s="370"/>
      <c r="D3" s="262"/>
      <c r="E3" s="267"/>
      <c r="F3" s="262"/>
    </row>
    <row r="4" spans="1:10" s="10" customFormat="1" ht="15.5" x14ac:dyDescent="0.35">
      <c r="A4"/>
      <c r="B4" s="371" t="s">
        <v>211</v>
      </c>
      <c r="C4" s="104"/>
      <c r="D4" s="262"/>
      <c r="E4"/>
      <c r="F4" s="20"/>
    </row>
    <row r="5" spans="1:10" s="10" customFormat="1" ht="15.5" customHeight="1" x14ac:dyDescent="0.35">
      <c r="A5"/>
      <c r="B5" s="372"/>
      <c r="C5" s="373"/>
      <c r="D5"/>
      <c r="E5"/>
      <c r="F5" s="20"/>
    </row>
    <row r="6" spans="1:10" s="10" customFormat="1" ht="15.5" x14ac:dyDescent="0.35">
      <c r="A6" s="374"/>
      <c r="B6" s="375" t="s">
        <v>216</v>
      </c>
      <c r="C6" s="375"/>
      <c r="D6"/>
      <c r="E6" s="20"/>
      <c r="F6"/>
    </row>
    <row r="7" spans="1:10" s="10" customFormat="1" ht="15.5" x14ac:dyDescent="0.35">
      <c r="A7" s="376"/>
      <c r="B7" s="123"/>
      <c r="C7" s="377"/>
      <c r="D7"/>
      <c r="E7" s="20"/>
      <c r="F7" s="378"/>
    </row>
    <row r="8" spans="1:10" s="10" customFormat="1" ht="15.5" customHeight="1" x14ac:dyDescent="0.35">
      <c r="A8" s="376"/>
      <c r="B8" s="379"/>
      <c r="C8" s="379"/>
      <c r="D8"/>
      <c r="E8"/>
      <c r="F8" s="20"/>
    </row>
    <row r="9" spans="1:10" s="10" customFormat="1" ht="15.5" x14ac:dyDescent="0.35">
      <c r="A9" s="376"/>
      <c r="B9" s="375" t="s">
        <v>209</v>
      </c>
      <c r="C9" s="375"/>
      <c r="D9"/>
      <c r="E9" s="20"/>
      <c r="F9"/>
    </row>
    <row r="10" spans="1:10" s="10" customFormat="1" ht="15.5" x14ac:dyDescent="0.35">
      <c r="A10" s="380"/>
      <c r="B10" s="123"/>
      <c r="C10" s="381"/>
      <c r="D10"/>
      <c r="E10" s="20"/>
      <c r="F10"/>
    </row>
    <row r="11" spans="1:10" s="10" customFormat="1" ht="15.5" customHeight="1" x14ac:dyDescent="0.35">
      <c r="A11" s="376"/>
      <c r="B11" s="379"/>
      <c r="C11" s="379"/>
      <c r="D11"/>
      <c r="E11"/>
      <c r="F11" s="20"/>
    </row>
    <row r="12" spans="1:10" x14ac:dyDescent="0.35">
      <c r="A12" s="262"/>
      <c r="B12" s="382" t="s">
        <v>21</v>
      </c>
      <c r="C12" s="265"/>
      <c r="D12" s="267"/>
      <c r="E12" s="267"/>
      <c r="F12" s="262"/>
    </row>
    <row r="13" spans="1:10" x14ac:dyDescent="0.35">
      <c r="A13" s="383"/>
      <c r="B13" s="384" t="s">
        <v>212</v>
      </c>
      <c r="C13" s="385"/>
      <c r="D13" s="262"/>
      <c r="E13" s="267"/>
      <c r="F13" s="267"/>
    </row>
    <row r="14" spans="1:10" ht="39" x14ac:dyDescent="0.35">
      <c r="A14" s="386"/>
      <c r="B14" s="387" t="s">
        <v>148</v>
      </c>
      <c r="C14" s="388"/>
      <c r="D14" s="389"/>
      <c r="E14" s="267"/>
      <c r="F14" s="267"/>
    </row>
    <row r="15" spans="1:10" ht="13" customHeight="1" x14ac:dyDescent="0.35">
      <c r="A15" s="390"/>
      <c r="B15" s="391"/>
      <c r="C15" s="388"/>
      <c r="D15" s="389"/>
      <c r="E15" s="267"/>
      <c r="F15" s="267"/>
      <c r="J15" s="367"/>
    </row>
    <row r="16" spans="1:10" x14ac:dyDescent="0.35">
      <c r="A16" s="390"/>
      <c r="B16" s="127"/>
      <c r="C16" s="392" t="s">
        <v>240</v>
      </c>
      <c r="D16" s="262"/>
      <c r="E16" s="267"/>
      <c r="F16" s="267"/>
    </row>
    <row r="17" spans="1:10" x14ac:dyDescent="0.35">
      <c r="A17" s="390"/>
      <c r="B17" s="128"/>
      <c r="C17" s="393" t="s">
        <v>241</v>
      </c>
      <c r="D17" s="262"/>
      <c r="E17" s="267"/>
      <c r="F17" s="267"/>
    </row>
    <row r="18" spans="1:10" s="10" customFormat="1" ht="15.5" customHeight="1" x14ac:dyDescent="0.35">
      <c r="A18" s="394"/>
      <c r="B18" s="395"/>
      <c r="C18" s="379"/>
      <c r="D18"/>
      <c r="E18"/>
      <c r="F18" s="20"/>
    </row>
    <row r="19" spans="1:10" s="10" customFormat="1" ht="29" x14ac:dyDescent="0.35">
      <c r="A19" s="396"/>
      <c r="B19" s="397" t="s">
        <v>244</v>
      </c>
      <c r="C19" s="375"/>
      <c r="D19"/>
      <c r="E19" s="20"/>
      <c r="F19" s="378"/>
      <c r="J19" s="17"/>
    </row>
    <row r="20" spans="1:10" ht="11.4" customHeight="1" x14ac:dyDescent="0.35">
      <c r="A20" s="267"/>
      <c r="B20" s="398"/>
      <c r="C20" s="399" t="s">
        <v>29</v>
      </c>
      <c r="D20" s="267"/>
      <c r="E20" s="262"/>
      <c r="F20" s="267"/>
    </row>
    <row r="21" spans="1:10" x14ac:dyDescent="0.35">
      <c r="A21" s="267"/>
      <c r="B21" s="400" t="s">
        <v>133</v>
      </c>
      <c r="C21" s="124"/>
      <c r="D21" s="276" t="s">
        <v>134</v>
      </c>
      <c r="E21" s="262" t="e" cm="1">
        <f t="array" ref="E21">_xlfn.IFS(C21="Laag",5,C21="Matig",2,C21="Hoog",1)</f>
        <v>#N/A</v>
      </c>
      <c r="F21" s="267"/>
    </row>
    <row r="22" spans="1:10" x14ac:dyDescent="0.35">
      <c r="A22" s="267"/>
      <c r="B22" s="401" t="s">
        <v>135</v>
      </c>
      <c r="C22" s="125"/>
      <c r="D22" s="276" t="s">
        <v>136</v>
      </c>
      <c r="E22" s="262" t="e" cm="1">
        <f t="array" ref="E22">_xlfn.IFS(C22="Intensief",5,C22="Uitstroomgericht",2,C22="Licht",1)</f>
        <v>#N/A</v>
      </c>
      <c r="F22" s="267"/>
    </row>
    <row r="23" spans="1:10" ht="39.5" customHeight="1" x14ac:dyDescent="0.35">
      <c r="A23" s="267"/>
      <c r="B23" s="402" t="s">
        <v>221</v>
      </c>
      <c r="C23" s="126"/>
      <c r="D23" s="280" t="s">
        <v>230</v>
      </c>
      <c r="E23" s="262" t="e" cm="1">
        <f t="array" ref="E23">_xlfn.IFS(C23="24-uurs aanwezigheid",30,C23="24-uurs nabijheid",20,C23="24-uurs oproepbaarheid",8,C23="geen onplanbare ondersteuning",0)</f>
        <v>#N/A</v>
      </c>
      <c r="F23" s="267"/>
    </row>
    <row r="24" spans="1:10" x14ac:dyDescent="0.35">
      <c r="A24" s="267"/>
      <c r="B24" s="403" t="s">
        <v>227</v>
      </c>
      <c r="C24" s="125"/>
      <c r="D24" s="276" t="s">
        <v>30</v>
      </c>
      <c r="E24" s="262" t="e" cm="1">
        <f t="array" ref="E24">_xlfn.IFS(C24="Ja",0,C24="Nee",1)</f>
        <v>#N/A</v>
      </c>
      <c r="F24" s="267"/>
    </row>
    <row r="25" spans="1:10" ht="15.5" customHeight="1" thickBot="1" x14ac:dyDescent="0.4">
      <c r="A25" s="267"/>
      <c r="B25" s="285"/>
      <c r="C25" s="285"/>
      <c r="D25" s="267"/>
      <c r="E25" s="262" t="e">
        <f>SUM(E21:E24)</f>
        <v>#N/A</v>
      </c>
      <c r="F25" s="267"/>
    </row>
    <row r="26" spans="1:10" ht="13.5" customHeight="1" x14ac:dyDescent="0.35">
      <c r="A26" s="267"/>
      <c r="B26" s="593" t="s">
        <v>137</v>
      </c>
      <c r="C26" s="594"/>
      <c r="D26" s="267"/>
      <c r="E26" s="262"/>
      <c r="F26" s="267"/>
    </row>
    <row r="27" spans="1:10" ht="21.5" thickBot="1" x14ac:dyDescent="0.55000000000000004">
      <c r="A27" s="267"/>
      <c r="B27" s="590" t="e" cm="1">
        <f t="array" ref="B27">_xlfn.IFS(E25&lt;=9,"Geen noodzaak beschermd wonen",E25&lt;=20,"Beschermd thuis",E25&lt;=31,"Begeleide woonvorm",E25&gt;31,"Beschermde woonvorm")</f>
        <v>#N/A</v>
      </c>
      <c r="C27" s="591"/>
      <c r="D27" s="267"/>
      <c r="E27" s="262"/>
      <c r="F27" s="267"/>
    </row>
    <row r="28" spans="1:10" ht="15.5" customHeight="1" x14ac:dyDescent="0.5">
      <c r="A28" s="267"/>
      <c r="B28" s="404"/>
      <c r="C28" s="405"/>
      <c r="D28" s="267"/>
      <c r="E28" s="262"/>
      <c r="F28" s="267"/>
    </row>
    <row r="29" spans="1:10" ht="32" customHeight="1" x14ac:dyDescent="0.35">
      <c r="A29" s="267"/>
      <c r="B29" s="165" t="s">
        <v>239</v>
      </c>
      <c r="C29" s="406"/>
      <c r="D29" s="262"/>
      <c r="E29" s="267"/>
      <c r="F29" s="262"/>
    </row>
    <row r="30" spans="1:10" x14ac:dyDescent="0.35">
      <c r="A30" s="407"/>
      <c r="B30" s="123"/>
      <c r="C30" s="408"/>
      <c r="D30" s="262"/>
      <c r="E30" s="267"/>
      <c r="F30" s="358"/>
    </row>
    <row r="31" spans="1:10" ht="15.5" customHeight="1" x14ac:dyDescent="0.35">
      <c r="A31" s="267"/>
      <c r="B31" s="409"/>
      <c r="C31" s="409"/>
      <c r="D31" s="267"/>
      <c r="E31" s="262"/>
      <c r="F31" s="267"/>
    </row>
    <row r="32" spans="1:10" s="10" customFormat="1" ht="15.5" x14ac:dyDescent="0.35">
      <c r="A32" s="410"/>
      <c r="B32" s="375" t="s">
        <v>143</v>
      </c>
      <c r="C32" s="411"/>
      <c r="D32"/>
      <c r="E32" s="20"/>
      <c r="F32"/>
    </row>
    <row r="33" spans="1:7" s="10" customFormat="1" ht="15.5" x14ac:dyDescent="0.35">
      <c r="A33" s="410"/>
      <c r="B33" s="122"/>
      <c r="C33" s="408"/>
      <c r="D33"/>
      <c r="E33" s="20"/>
      <c r="F33" s="378"/>
    </row>
    <row r="34" spans="1:7" s="10" customFormat="1" ht="15.5" customHeight="1" x14ac:dyDescent="0.35">
      <c r="A34" s="410"/>
      <c r="B34" s="364"/>
      <c r="C34" s="412"/>
      <c r="D34" s="20"/>
      <c r="E34"/>
      <c r="F34" s="20"/>
    </row>
    <row r="35" spans="1:7" s="10" customFormat="1" ht="15.5" x14ac:dyDescent="0.35">
      <c r="A35" s="376"/>
      <c r="B35" s="375" t="s">
        <v>245</v>
      </c>
      <c r="C35" s="375"/>
      <c r="D35"/>
      <c r="E35" s="20"/>
      <c r="F35"/>
    </row>
    <row r="36" spans="1:7" s="10" customFormat="1" ht="15.5" x14ac:dyDescent="0.35">
      <c r="A36" s="413"/>
      <c r="B36" s="368" t="b">
        <v>0</v>
      </c>
      <c r="C36" s="414"/>
      <c r="D36"/>
      <c r="E36" s="20"/>
      <c r="F36" s="415"/>
    </row>
    <row r="37" spans="1:7" s="10" customFormat="1" ht="15.5" x14ac:dyDescent="0.35">
      <c r="A37" s="416"/>
      <c r="B37" s="417" t="s">
        <v>242</v>
      </c>
      <c r="C37" s="430"/>
      <c r="D37"/>
      <c r="E37"/>
      <c r="F37" s="378"/>
    </row>
    <row r="38" spans="1:7" x14ac:dyDescent="0.35">
      <c r="A38" s="267"/>
      <c r="B38" s="418"/>
      <c r="C38" s="284"/>
      <c r="D38" s="284"/>
      <c r="E38" s="262"/>
      <c r="F38" s="267"/>
    </row>
    <row r="39" spans="1:7" ht="15.5" customHeight="1" x14ac:dyDescent="0.35">
      <c r="A39" s="267"/>
      <c r="B39" s="371" t="s">
        <v>243</v>
      </c>
      <c r="C39" s="105"/>
      <c r="D39" s="419"/>
      <c r="E39" s="262"/>
      <c r="F39" s="267"/>
    </row>
    <row r="40" spans="1:7" ht="15.5" customHeight="1" x14ac:dyDescent="0.35">
      <c r="A40" s="267"/>
      <c r="B40" s="371"/>
      <c r="C40" s="420"/>
      <c r="D40" s="419"/>
      <c r="E40" s="262"/>
      <c r="F40" s="267"/>
    </row>
    <row r="41" spans="1:7" ht="46" customHeight="1" x14ac:dyDescent="0.35">
      <c r="A41" s="262"/>
      <c r="B41" s="589" t="s">
        <v>248</v>
      </c>
      <c r="C41" s="589"/>
      <c r="D41" s="589"/>
      <c r="E41" s="589"/>
      <c r="F41" s="262"/>
      <c r="G41" s="258"/>
    </row>
    <row r="42" spans="1:7" ht="39.5" customHeight="1" x14ac:dyDescent="0.35">
      <c r="A42" s="267"/>
      <c r="B42" s="267"/>
      <c r="C42" s="267"/>
      <c r="D42" s="20"/>
      <c r="E42" s="267"/>
      <c r="F42" s="267"/>
    </row>
  </sheetData>
  <sheetProtection algorithmName="SHA-512" hashValue="wWiaJz7jiK708zQEtf5mJjoWKxX9EUIhoUZGfF2fhg42C1ma7YydwuRzw+PlU1QIl7EUtcF/p30SOdICxXXjpA==" saltValue="ewYmAoYtJ1LfcnOYToDJlA==" spinCount="100000" sheet="1" objects="1" scenarios="1" selectLockedCells="1"/>
  <protectedRanges>
    <protectedRange sqref="C6:C7" name="Bereik1_2_1_1"/>
    <protectedRange sqref="C19 C9:C10" name="Bereik1_2_1_2"/>
    <protectedRange sqref="C33 C30" name="Bereik1_2_1_3"/>
    <protectedRange sqref="C21:C24" name="Bereik1_4"/>
  </protectedRanges>
  <mergeCells count="5">
    <mergeCell ref="B1:C1"/>
    <mergeCell ref="B2:D2"/>
    <mergeCell ref="B26:C26"/>
    <mergeCell ref="B27:C27"/>
    <mergeCell ref="B41:E41"/>
  </mergeCells>
  <conditionalFormatting sqref="B27:C28">
    <cfRule type="cellIs" dxfId="22" priority="1" operator="equal">
      <formula>"Geen noodzaak beschermd wonen"</formula>
    </cfRule>
    <cfRule type="cellIs" dxfId="21" priority="2" operator="equal">
      <formula>"Beschermde woonvorm"</formula>
    </cfRule>
    <cfRule type="cellIs" dxfId="20" priority="3" operator="equal">
      <formula>"Begeleide woonvorm"</formula>
    </cfRule>
    <cfRule type="cellIs" dxfId="19" priority="4" operator="equal">
      <formula>"Beschermd thuis"</formula>
    </cfRule>
  </conditionalFormatting>
  <dataValidations count="5">
    <dataValidation type="list" allowBlank="1" showInputMessage="1" showErrorMessage="1" sqref="C23" xr:uid="{285D8452-1484-495F-B454-B54E2D78E7FA}">
      <formula1>"24-uurs aanwezigheid,24-uurs nabijheid,24-uurs oproepbaarheid,geen onplanbare ondersteuning,, "</formula1>
    </dataValidation>
    <dataValidation type="list" allowBlank="1" showInputMessage="1" showErrorMessage="1" sqref="C31 C24:C28" xr:uid="{D38FE28A-C37D-4154-AC43-4406EB7DDC1F}">
      <formula1>"Ja,Nee"</formula1>
    </dataValidation>
    <dataValidation type="list" allowBlank="1" showInputMessage="1" showErrorMessage="1" sqref="C21" xr:uid="{3184139B-759C-449D-91B6-DD272645766F}">
      <formula1>"Laag,Matig,Hoog"</formula1>
    </dataValidation>
    <dataValidation type="list" allowBlank="1" showInputMessage="1" showErrorMessage="1" sqref="C22" xr:uid="{5E683650-154B-4DA5-B730-5C84493FB6C1}">
      <formula1>"Intensief,Uitstroomgericht,Licht"</formula1>
    </dataValidation>
    <dataValidation type="list" allowBlank="1" showInputMessage="1" showErrorMessage="1" sqref="B16:B17" xr:uid="{D6B8CB6F-680D-41EA-9C81-ADF11AF772CC}">
      <formula1>"Wonen,Geld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scale="96"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CC7C4-91DD-4351-9AF1-D5C1562449EA}">
  <sheetPr>
    <pageSetUpPr fitToPage="1"/>
  </sheetPr>
  <dimension ref="A1:Q37"/>
  <sheetViews>
    <sheetView showZeros="0" zoomScale="90" zoomScaleNormal="90" zoomScalePageLayoutView="60" workbookViewId="0">
      <selection activeCell="F11" sqref="F11"/>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246</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Persoonsgegevens'!C8</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332"/>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337">
        <f>'7. Evaluatie (4)'!B16</f>
        <v>0</v>
      </c>
      <c r="D15" s="20"/>
      <c r="E15" s="155" t="s">
        <v>237</v>
      </c>
      <c r="F15" s="426"/>
      <c r="G15" s="20"/>
      <c r="H15" s="315"/>
      <c r="I15" s="315"/>
      <c r="J15" s="315"/>
      <c r="K15" s="315"/>
      <c r="L15" s="315"/>
      <c r="M15" s="315"/>
      <c r="N15" s="315"/>
      <c r="O15" s="315"/>
      <c r="P15" s="315"/>
      <c r="Q15" s="315"/>
    </row>
    <row r="16" spans="1:17" x14ac:dyDescent="0.35">
      <c r="A16" s="20"/>
      <c r="B16" s="324" t="s">
        <v>44</v>
      </c>
      <c r="C16" s="337">
        <f>'7. Evaluatie (4)'!B17</f>
        <v>0</v>
      </c>
      <c r="D16" s="20"/>
      <c r="E16" s="155" t="s">
        <v>210</v>
      </c>
      <c r="F16" s="426"/>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47"/>
      <c r="B36" s="354"/>
      <c r="C36" s="355"/>
      <c r="D36" s="158"/>
      <c r="E36" s="356"/>
      <c r="F36" s="357"/>
      <c r="G36" s="151"/>
    </row>
    <row r="37" spans="1:8" s="257" customFormat="1" ht="35" customHeight="1" x14ac:dyDescent="0.35">
      <c r="A37" s="358"/>
      <c r="B37" s="533" t="s">
        <v>249</v>
      </c>
      <c r="C37" s="533"/>
      <c r="D37" s="533"/>
      <c r="E37" s="533"/>
      <c r="F37" s="533"/>
      <c r="G37" s="358"/>
    </row>
  </sheetData>
  <sheetProtection algorithmName="SHA-512" hashValue="nwvVg/DFvPwtg07PEYPQUmd8NkCzrGSmrI7yeFN+nMVsksMxm6xXwCkZc3Lf/yuPyunGrlKZ8eVa9fbXAgsKvw==" saltValue="Bh/8dnexQXXUrHFFn0zgzg=="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28:C29"/>
    <mergeCell ref="E28:F28"/>
    <mergeCell ref="E32:F35"/>
    <mergeCell ref="B37:F37"/>
    <mergeCell ref="B1:F1"/>
    <mergeCell ref="B3:F3"/>
    <mergeCell ref="B18:F18"/>
    <mergeCell ref="B19:F23"/>
    <mergeCell ref="B25:F25"/>
    <mergeCell ref="E27:F27"/>
  </mergeCells>
  <conditionalFormatting sqref="C12">
    <cfRule type="containsText" dxfId="18" priority="1" operator="containsText" text="Nee">
      <formula>NOT(ISERROR(SEARCH("Nee",C12)))</formula>
    </cfRule>
    <cfRule type="containsText" dxfId="17" priority="2" operator="containsText" text="Ja">
      <formula>NOT(ISERROR(SEARCH("Ja",C12)))</formula>
    </cfRule>
  </conditionalFormatting>
  <dataValidations count="4">
    <dataValidation type="list" allowBlank="1" showInputMessage="1" showErrorMessage="1" sqref="C12" xr:uid="{B42E2B42-4012-4615-8C7A-CF6A059D42E1}">
      <formula1>"Ja,Nee"</formula1>
    </dataValidation>
    <dataValidation type="list" allowBlank="1" showInputMessage="1" showErrorMessage="1" sqref="F13" xr:uid="{67CFF6CD-DC10-4629-9245-7F0E6E0E594F}">
      <formula1>"Nieuwe aanvraag moet gedaan worden,OAD loopt al,OAD nog niet van toepassing"</formula1>
    </dataValidation>
    <dataValidation type="list" allowBlank="1" showInputMessage="1" showErrorMessage="1" sqref="F12" xr:uid="{B6BD71E2-1CF8-49CC-9153-53FE90853441}">
      <formula1>"Met huisvesting,Zonder huisvesting"</formula1>
    </dataValidation>
    <dataValidation type="list" allowBlank="1" showInputMessage="1" showErrorMessage="1" sqref="F11" xr:uid="{5BD01A34-ED69-43E2-84D2-9C0B812170EB}">
      <formula1>"Beschermde woonvorm,Begeleide woonvorm,Beschermd Thuis,Overbruggingszorg,Geen recht op beschermd wonen,"</formula1>
    </dataValidation>
  </dataValidations>
  <pageMargins left="0.25" right="0.25" top="0.75" bottom="0.75" header="0.3" footer="0.3"/>
  <pageSetup paperSize="9" scale="75" fitToWidth="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20412-1674-4994-A4CD-F938B4C354C1}">
  <dimension ref="A1:I28"/>
  <sheetViews>
    <sheetView topLeftCell="A4" zoomScaleNormal="100" workbookViewId="0">
      <selection activeCell="B17" sqref="B17:I17"/>
    </sheetView>
  </sheetViews>
  <sheetFormatPr defaultRowHeight="15.5" x14ac:dyDescent="0.35"/>
  <cols>
    <col min="1" max="1" width="2.4140625" customWidth="1"/>
  </cols>
  <sheetData>
    <row r="1" spans="1:9" ht="16" thickBot="1" x14ac:dyDescent="0.4">
      <c r="A1" s="598"/>
      <c r="B1" s="598"/>
      <c r="C1" s="97"/>
      <c r="D1" s="97"/>
      <c r="E1" s="97"/>
      <c r="F1" s="97"/>
      <c r="G1" s="97"/>
      <c r="H1" s="97"/>
      <c r="I1" s="97"/>
    </row>
    <row r="2" spans="1:9" x14ac:dyDescent="0.35">
      <c r="A2" s="97"/>
      <c r="B2" s="602" t="s">
        <v>52</v>
      </c>
      <c r="C2" s="603"/>
      <c r="D2" s="603"/>
      <c r="E2" s="603"/>
      <c r="F2" s="603"/>
      <c r="G2" s="603"/>
      <c r="H2" s="603"/>
      <c r="I2" s="603"/>
    </row>
    <row r="3" spans="1:9" ht="16" thickBot="1" x14ac:dyDescent="0.4">
      <c r="A3" s="97"/>
      <c r="B3" s="604"/>
      <c r="C3" s="605"/>
      <c r="D3" s="605"/>
      <c r="E3" s="605"/>
      <c r="F3" s="605"/>
      <c r="G3" s="605"/>
      <c r="H3" s="605"/>
      <c r="I3" s="605"/>
    </row>
    <row r="4" spans="1:9" x14ac:dyDescent="0.35">
      <c r="A4" s="97"/>
      <c r="B4" s="606" t="s">
        <v>31</v>
      </c>
      <c r="C4" s="606"/>
      <c r="D4" s="606"/>
      <c r="E4" s="606"/>
      <c r="F4" s="606"/>
      <c r="G4" s="606"/>
      <c r="H4" s="606"/>
      <c r="I4" s="606"/>
    </row>
    <row r="5" spans="1:9" x14ac:dyDescent="0.35">
      <c r="A5" s="598"/>
      <c r="B5" s="598"/>
      <c r="C5" s="98"/>
      <c r="D5" s="98"/>
      <c r="E5" s="98"/>
      <c r="F5" s="98"/>
      <c r="G5" s="98"/>
      <c r="H5" s="98"/>
      <c r="I5" s="98"/>
    </row>
    <row r="6" spans="1:9" x14ac:dyDescent="0.35">
      <c r="A6" s="97"/>
      <c r="B6" s="607" t="s">
        <v>32</v>
      </c>
      <c r="C6" s="608"/>
      <c r="D6" s="608"/>
      <c r="E6" s="608"/>
      <c r="F6" s="608"/>
      <c r="G6" s="608"/>
      <c r="H6" s="608"/>
      <c r="I6" s="609"/>
    </row>
    <row r="7" spans="1:9" ht="76.5" customHeight="1" x14ac:dyDescent="0.35">
      <c r="A7" s="97"/>
      <c r="B7" s="610" t="s">
        <v>116</v>
      </c>
      <c r="C7" s="611"/>
      <c r="D7" s="611"/>
      <c r="E7" s="611"/>
      <c r="F7" s="611"/>
      <c r="G7" s="611"/>
      <c r="H7" s="611"/>
      <c r="I7" s="612"/>
    </row>
    <row r="8" spans="1:9" ht="4.5" customHeight="1" x14ac:dyDescent="0.35">
      <c r="A8" s="97"/>
      <c r="B8" s="595"/>
      <c r="C8" s="596"/>
      <c r="D8" s="596"/>
      <c r="E8" s="596"/>
      <c r="F8" s="596"/>
      <c r="G8" s="596"/>
      <c r="H8" s="596"/>
      <c r="I8" s="597"/>
    </row>
    <row r="9" spans="1:9" x14ac:dyDescent="0.35">
      <c r="A9" s="598"/>
      <c r="B9" s="598"/>
      <c r="C9" s="99"/>
      <c r="D9" s="99"/>
      <c r="E9" s="99"/>
      <c r="F9" s="99"/>
      <c r="G9" s="99"/>
      <c r="H9" s="99"/>
      <c r="I9" s="99"/>
    </row>
    <row r="10" spans="1:9" x14ac:dyDescent="0.35">
      <c r="A10" s="97"/>
      <c r="B10" s="599" t="s">
        <v>33</v>
      </c>
      <c r="C10" s="600"/>
      <c r="D10" s="600"/>
      <c r="E10" s="600"/>
      <c r="F10" s="600"/>
      <c r="G10" s="600"/>
      <c r="H10" s="600"/>
      <c r="I10" s="601"/>
    </row>
    <row r="11" spans="1:9" x14ac:dyDescent="0.35">
      <c r="A11" s="97"/>
      <c r="B11" s="613" t="s">
        <v>74</v>
      </c>
      <c r="C11" s="614"/>
      <c r="D11" s="614"/>
      <c r="E11" s="614"/>
      <c r="F11" s="614"/>
      <c r="G11" s="614"/>
      <c r="H11" s="614"/>
      <c r="I11" s="615"/>
    </row>
    <row r="12" spans="1:9" x14ac:dyDescent="0.35">
      <c r="A12" s="97"/>
      <c r="B12" s="616"/>
      <c r="C12" s="617"/>
      <c r="D12" s="617"/>
      <c r="E12" s="617"/>
      <c r="F12" s="617"/>
      <c r="G12" s="617"/>
      <c r="H12" s="617"/>
      <c r="I12" s="618"/>
    </row>
    <row r="13" spans="1:9" x14ac:dyDescent="0.35">
      <c r="A13" s="97"/>
      <c r="B13" s="616"/>
      <c r="C13" s="617"/>
      <c r="D13" s="617"/>
      <c r="E13" s="617"/>
      <c r="F13" s="617"/>
      <c r="G13" s="617"/>
      <c r="H13" s="617"/>
      <c r="I13" s="618"/>
    </row>
    <row r="14" spans="1:9" ht="6.75" customHeight="1" x14ac:dyDescent="0.35">
      <c r="A14" s="97"/>
      <c r="B14" s="619"/>
      <c r="C14" s="620"/>
      <c r="D14" s="620"/>
      <c r="E14" s="620"/>
      <c r="F14" s="620"/>
      <c r="G14" s="620"/>
      <c r="H14" s="620"/>
      <c r="I14" s="621"/>
    </row>
    <row r="15" spans="1:9" x14ac:dyDescent="0.35">
      <c r="A15" s="598"/>
      <c r="B15" s="598"/>
      <c r="C15" s="97"/>
      <c r="D15" s="97"/>
      <c r="E15" s="97"/>
      <c r="F15" s="97"/>
      <c r="G15" s="97"/>
      <c r="H15" s="97"/>
      <c r="I15" s="97"/>
    </row>
    <row r="16" spans="1:9" x14ac:dyDescent="0.35">
      <c r="A16" s="97"/>
      <c r="B16" s="622" t="s">
        <v>34</v>
      </c>
      <c r="C16" s="623"/>
      <c r="D16" s="623"/>
      <c r="E16" s="623"/>
      <c r="F16" s="623"/>
      <c r="G16" s="623"/>
      <c r="H16" s="623"/>
      <c r="I16" s="624"/>
    </row>
    <row r="17" spans="1:9" ht="38.25" customHeight="1" x14ac:dyDescent="0.35">
      <c r="A17" s="625"/>
      <c r="B17" s="610" t="s">
        <v>117</v>
      </c>
      <c r="C17" s="611"/>
      <c r="D17" s="611"/>
      <c r="E17" s="611"/>
      <c r="F17" s="611"/>
      <c r="G17" s="611"/>
      <c r="H17" s="611"/>
      <c r="I17" s="612"/>
    </row>
    <row r="18" spans="1:9" x14ac:dyDescent="0.35">
      <c r="A18" s="625"/>
      <c r="B18" s="626" t="s">
        <v>118</v>
      </c>
      <c r="C18" s="617"/>
      <c r="D18" s="617"/>
      <c r="E18" s="617"/>
      <c r="F18" s="617"/>
      <c r="G18" s="617"/>
      <c r="H18" s="617"/>
      <c r="I18" s="627"/>
    </row>
    <row r="19" spans="1:9" x14ac:dyDescent="0.35">
      <c r="A19" s="625"/>
      <c r="B19" s="626" t="s">
        <v>119</v>
      </c>
      <c r="C19" s="617"/>
      <c r="D19" s="617"/>
      <c r="E19" s="617"/>
      <c r="F19" s="617"/>
      <c r="G19" s="617"/>
      <c r="H19" s="617"/>
      <c r="I19" s="627"/>
    </row>
    <row r="20" spans="1:9" x14ac:dyDescent="0.35">
      <c r="A20" s="625"/>
      <c r="B20" s="626" t="s">
        <v>120</v>
      </c>
      <c r="C20" s="617"/>
      <c r="D20" s="617"/>
      <c r="E20" s="617"/>
      <c r="F20" s="617"/>
      <c r="G20" s="617"/>
      <c r="H20" s="617"/>
      <c r="I20" s="627"/>
    </row>
    <row r="21" spans="1:9" x14ac:dyDescent="0.35">
      <c r="A21" s="97"/>
      <c r="B21" s="626" t="s">
        <v>121</v>
      </c>
      <c r="C21" s="617"/>
      <c r="D21" s="617"/>
      <c r="E21" s="617"/>
      <c r="F21" s="617"/>
      <c r="G21" s="617"/>
      <c r="H21" s="617"/>
      <c r="I21" s="627"/>
    </row>
    <row r="22" spans="1:9" x14ac:dyDescent="0.35">
      <c r="A22" s="97"/>
      <c r="B22" s="626"/>
      <c r="C22" s="617"/>
      <c r="D22" s="617"/>
      <c r="E22" s="617"/>
      <c r="F22" s="617"/>
      <c r="G22" s="617"/>
      <c r="H22" s="617"/>
      <c r="I22" s="627"/>
    </row>
    <row r="23" spans="1:9" ht="25.5" customHeight="1" x14ac:dyDescent="0.35">
      <c r="A23" s="97"/>
      <c r="B23" s="595" t="s">
        <v>122</v>
      </c>
      <c r="C23" s="596"/>
      <c r="D23" s="596"/>
      <c r="E23" s="596"/>
      <c r="F23" s="596"/>
      <c r="G23" s="596"/>
      <c r="H23" s="596"/>
      <c r="I23" s="597"/>
    </row>
    <row r="24" spans="1:9" x14ac:dyDescent="0.35">
      <c r="A24" s="598"/>
      <c r="B24" s="598"/>
      <c r="C24" s="100"/>
      <c r="D24" s="100"/>
      <c r="E24" s="100"/>
      <c r="F24" s="100"/>
      <c r="G24" s="100"/>
      <c r="H24" s="100"/>
      <c r="I24" s="100"/>
    </row>
    <row r="25" spans="1:9" x14ac:dyDescent="0.35">
      <c r="A25" s="97"/>
      <c r="B25" s="631" t="s">
        <v>35</v>
      </c>
      <c r="C25" s="632"/>
      <c r="D25" s="632"/>
      <c r="E25" s="632"/>
      <c r="F25" s="632"/>
      <c r="G25" s="632"/>
      <c r="H25" s="632"/>
      <c r="I25" s="633"/>
    </row>
    <row r="26" spans="1:9" ht="51" customHeight="1" x14ac:dyDescent="0.35">
      <c r="A26" s="97"/>
      <c r="B26" s="610" t="s">
        <v>123</v>
      </c>
      <c r="C26" s="611"/>
      <c r="D26" s="611"/>
      <c r="E26" s="611"/>
      <c r="F26" s="611"/>
      <c r="G26" s="611"/>
      <c r="H26" s="611"/>
      <c r="I26" s="612"/>
    </row>
    <row r="27" spans="1:9" x14ac:dyDescent="0.35">
      <c r="A27" s="97"/>
      <c r="B27" s="628"/>
      <c r="C27" s="629"/>
      <c r="D27" s="629"/>
      <c r="E27" s="629"/>
      <c r="F27" s="629"/>
      <c r="G27" s="629"/>
      <c r="H27" s="629"/>
      <c r="I27" s="630"/>
    </row>
    <row r="28" spans="1:9" ht="38.25" customHeight="1" x14ac:dyDescent="0.35">
      <c r="A28" s="97"/>
      <c r="B28" s="595" t="s">
        <v>124</v>
      </c>
      <c r="C28" s="596"/>
      <c r="D28" s="596"/>
      <c r="E28" s="596"/>
      <c r="F28" s="596"/>
      <c r="G28" s="596"/>
      <c r="H28" s="596"/>
      <c r="I28" s="597"/>
    </row>
  </sheetData>
  <mergeCells count="25">
    <mergeCell ref="B27:I27"/>
    <mergeCell ref="B28:I28"/>
    <mergeCell ref="B21:I21"/>
    <mergeCell ref="B22:I22"/>
    <mergeCell ref="B23:I23"/>
    <mergeCell ref="A24:B24"/>
    <mergeCell ref="B25:I25"/>
    <mergeCell ref="B26:I26"/>
    <mergeCell ref="B11:I14"/>
    <mergeCell ref="A15:B15"/>
    <mergeCell ref="B16:I16"/>
    <mergeCell ref="A17:A20"/>
    <mergeCell ref="B17:I17"/>
    <mergeCell ref="B18:I18"/>
    <mergeCell ref="B19:I19"/>
    <mergeCell ref="B20:I20"/>
    <mergeCell ref="B8:I8"/>
    <mergeCell ref="A9:B9"/>
    <mergeCell ref="B10:I10"/>
    <mergeCell ref="A1:B1"/>
    <mergeCell ref="B2:I3"/>
    <mergeCell ref="B4:I4"/>
    <mergeCell ref="A5:B5"/>
    <mergeCell ref="B6:I6"/>
    <mergeCell ref="B7:I7"/>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6BE8-F8FA-4AC5-8277-A3CC69565AE3}">
  <dimension ref="B1:B25"/>
  <sheetViews>
    <sheetView zoomScaleNormal="100" workbookViewId="0">
      <selection activeCell="B14" sqref="B14:B17"/>
    </sheetView>
  </sheetViews>
  <sheetFormatPr defaultRowHeight="15.5" x14ac:dyDescent="0.35"/>
  <cols>
    <col min="1" max="1" width="1.5" customWidth="1"/>
    <col min="2" max="2" width="69.5" customWidth="1"/>
  </cols>
  <sheetData>
    <row r="1" spans="2:2" ht="6" customHeight="1" thickBot="1" x14ac:dyDescent="0.4"/>
    <row r="2" spans="2:2" ht="15.65" customHeight="1" x14ac:dyDescent="0.35">
      <c r="B2" s="634" t="s">
        <v>52</v>
      </c>
    </row>
    <row r="3" spans="2:2" ht="15.9" customHeight="1" thickBot="1" x14ac:dyDescent="0.4">
      <c r="B3" s="635"/>
    </row>
    <row r="4" spans="2:2" x14ac:dyDescent="0.35">
      <c r="B4" s="82" t="s">
        <v>31</v>
      </c>
    </row>
    <row r="5" spans="2:2" x14ac:dyDescent="0.35">
      <c r="B5" s="25"/>
    </row>
    <row r="6" spans="2:2" x14ac:dyDescent="0.35">
      <c r="B6" s="83" t="s">
        <v>32</v>
      </c>
    </row>
    <row r="7" spans="2:2" x14ac:dyDescent="0.35">
      <c r="B7" s="636" t="s">
        <v>73</v>
      </c>
    </row>
    <row r="8" spans="2:2" x14ac:dyDescent="0.35">
      <c r="B8" s="637"/>
    </row>
    <row r="9" spans="2:2" x14ac:dyDescent="0.35">
      <c r="B9" s="637"/>
    </row>
    <row r="10" spans="2:2" x14ac:dyDescent="0.35">
      <c r="B10" s="637"/>
    </row>
    <row r="11" spans="2:2" ht="33.9" customHeight="1" x14ac:dyDescent="0.35">
      <c r="B11" s="638"/>
    </row>
    <row r="12" spans="2:2" x14ac:dyDescent="0.35">
      <c r="B12" s="24"/>
    </row>
    <row r="13" spans="2:2" x14ac:dyDescent="0.35">
      <c r="B13" s="84" t="s">
        <v>33</v>
      </c>
    </row>
    <row r="14" spans="2:2" x14ac:dyDescent="0.35">
      <c r="B14" s="639" t="s">
        <v>74</v>
      </c>
    </row>
    <row r="15" spans="2:2" x14ac:dyDescent="0.35">
      <c r="B15" s="639"/>
    </row>
    <row r="16" spans="2:2" x14ac:dyDescent="0.35">
      <c r="B16" s="639"/>
    </row>
    <row r="17" spans="2:2" x14ac:dyDescent="0.35">
      <c r="B17" s="639"/>
    </row>
    <row r="19" spans="2:2" x14ac:dyDescent="0.35">
      <c r="B19" s="90" t="s">
        <v>34</v>
      </c>
    </row>
    <row r="20" spans="2:2" ht="237" customHeight="1" x14ac:dyDescent="0.35">
      <c r="B20" s="91" t="s">
        <v>125</v>
      </c>
    </row>
    <row r="21" spans="2:2" x14ac:dyDescent="0.35">
      <c r="B21" s="26"/>
    </row>
    <row r="22" spans="2:2" x14ac:dyDescent="0.35">
      <c r="B22" s="85" t="s">
        <v>35</v>
      </c>
    </row>
    <row r="23" spans="2:2" x14ac:dyDescent="0.35">
      <c r="B23" s="638" t="s">
        <v>36</v>
      </c>
    </row>
    <row r="24" spans="2:2" x14ac:dyDescent="0.35">
      <c r="B24" s="640"/>
    </row>
    <row r="25" spans="2:2" ht="75.75" customHeight="1" x14ac:dyDescent="0.35">
      <c r="B25" s="640"/>
    </row>
  </sheetData>
  <mergeCells count="4">
    <mergeCell ref="B2:B3"/>
    <mergeCell ref="B7:B11"/>
    <mergeCell ref="B14:B17"/>
    <mergeCell ref="B23:B25"/>
  </mergeCells>
  <pageMargins left="0.7" right="0.7" top="0.75" bottom="0.75" header="0.3" footer="0.3"/>
  <pageSetup scale="9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F4B5C-22F6-42A5-B64A-29E675850650}">
  <dimension ref="B1:B25"/>
  <sheetViews>
    <sheetView zoomScaleNormal="100" workbookViewId="0">
      <selection activeCell="J9" sqref="J9"/>
    </sheetView>
  </sheetViews>
  <sheetFormatPr defaultRowHeight="15.5" x14ac:dyDescent="0.35"/>
  <cols>
    <col min="1" max="1" width="1.5" customWidth="1"/>
    <col min="2" max="2" width="69.5" customWidth="1"/>
  </cols>
  <sheetData>
    <row r="1" spans="2:2" ht="6" customHeight="1" thickBot="1" x14ac:dyDescent="0.4"/>
    <row r="2" spans="2:2" ht="15.65" customHeight="1" x14ac:dyDescent="0.35">
      <c r="B2" s="634" t="s">
        <v>52</v>
      </c>
    </row>
    <row r="3" spans="2:2" ht="15.9" customHeight="1" thickBot="1" x14ac:dyDescent="0.4">
      <c r="B3" s="635"/>
    </row>
    <row r="4" spans="2:2" x14ac:dyDescent="0.35">
      <c r="B4" s="82" t="s">
        <v>31</v>
      </c>
    </row>
    <row r="5" spans="2:2" x14ac:dyDescent="0.35">
      <c r="B5" s="25"/>
    </row>
    <row r="6" spans="2:2" x14ac:dyDescent="0.35">
      <c r="B6" s="83" t="s">
        <v>32</v>
      </c>
    </row>
    <row r="7" spans="2:2" x14ac:dyDescent="0.35">
      <c r="B7" s="636" t="s">
        <v>73</v>
      </c>
    </row>
    <row r="8" spans="2:2" x14ac:dyDescent="0.35">
      <c r="B8" s="637"/>
    </row>
    <row r="9" spans="2:2" x14ac:dyDescent="0.35">
      <c r="B9" s="637"/>
    </row>
    <row r="10" spans="2:2" x14ac:dyDescent="0.35">
      <c r="B10" s="637"/>
    </row>
    <row r="11" spans="2:2" ht="33.9" customHeight="1" x14ac:dyDescent="0.35">
      <c r="B11" s="638"/>
    </row>
    <row r="12" spans="2:2" x14ac:dyDescent="0.35">
      <c r="B12" s="24"/>
    </row>
    <row r="13" spans="2:2" x14ac:dyDescent="0.35">
      <c r="B13" s="84" t="s">
        <v>33</v>
      </c>
    </row>
    <row r="14" spans="2:2" x14ac:dyDescent="0.35">
      <c r="B14" s="639" t="s">
        <v>74</v>
      </c>
    </row>
    <row r="15" spans="2:2" x14ac:dyDescent="0.35">
      <c r="B15" s="639"/>
    </row>
    <row r="16" spans="2:2" x14ac:dyDescent="0.35">
      <c r="B16" s="639"/>
    </row>
    <row r="17" spans="2:2" x14ac:dyDescent="0.35">
      <c r="B17" s="639"/>
    </row>
    <row r="19" spans="2:2" x14ac:dyDescent="0.35">
      <c r="B19" s="90" t="s">
        <v>34</v>
      </c>
    </row>
    <row r="20" spans="2:2" ht="120" customHeight="1" x14ac:dyDescent="0.35">
      <c r="B20" s="91" t="s">
        <v>90</v>
      </c>
    </row>
    <row r="21" spans="2:2" x14ac:dyDescent="0.35">
      <c r="B21" s="26"/>
    </row>
    <row r="22" spans="2:2" x14ac:dyDescent="0.35">
      <c r="B22" s="85" t="s">
        <v>35</v>
      </c>
    </row>
    <row r="23" spans="2:2" x14ac:dyDescent="0.35">
      <c r="B23" s="638" t="s">
        <v>36</v>
      </c>
    </row>
    <row r="24" spans="2:2" x14ac:dyDescent="0.35">
      <c r="B24" s="640"/>
    </row>
    <row r="25" spans="2:2" ht="75.75" customHeight="1" x14ac:dyDescent="0.35">
      <c r="B25" s="640"/>
    </row>
  </sheetData>
  <mergeCells count="4">
    <mergeCell ref="B2:B3"/>
    <mergeCell ref="B7:B11"/>
    <mergeCell ref="B14:B17"/>
    <mergeCell ref="B23:B25"/>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FB27F-DA8B-45FF-8CFF-C9CE9D4EF551}">
  <dimension ref="B1:B25"/>
  <sheetViews>
    <sheetView zoomScaleNormal="100" workbookViewId="0">
      <selection activeCell="B23" sqref="B23:B25"/>
    </sheetView>
  </sheetViews>
  <sheetFormatPr defaultRowHeight="15.5" x14ac:dyDescent="0.35"/>
  <cols>
    <col min="1" max="1" width="1.5" customWidth="1"/>
    <col min="2" max="2" width="69.5" customWidth="1"/>
  </cols>
  <sheetData>
    <row r="1" spans="2:2" ht="6" customHeight="1" thickBot="1" x14ac:dyDescent="0.4"/>
    <row r="2" spans="2:2" ht="15.65" customHeight="1" x14ac:dyDescent="0.35">
      <c r="B2" s="634" t="s">
        <v>52</v>
      </c>
    </row>
    <row r="3" spans="2:2" ht="15.9" customHeight="1" thickBot="1" x14ac:dyDescent="0.4">
      <c r="B3" s="635"/>
    </row>
    <row r="4" spans="2:2" x14ac:dyDescent="0.35">
      <c r="B4" s="82" t="s">
        <v>31</v>
      </c>
    </row>
    <row r="5" spans="2:2" x14ac:dyDescent="0.35">
      <c r="B5" s="25"/>
    </row>
    <row r="6" spans="2:2" x14ac:dyDescent="0.35">
      <c r="B6" s="83" t="s">
        <v>32</v>
      </c>
    </row>
    <row r="7" spans="2:2" x14ac:dyDescent="0.35">
      <c r="B7" s="636" t="s">
        <v>73</v>
      </c>
    </row>
    <row r="8" spans="2:2" x14ac:dyDescent="0.35">
      <c r="B8" s="637"/>
    </row>
    <row r="9" spans="2:2" x14ac:dyDescent="0.35">
      <c r="B9" s="637"/>
    </row>
    <row r="10" spans="2:2" x14ac:dyDescent="0.35">
      <c r="B10" s="637"/>
    </row>
    <row r="11" spans="2:2" ht="33.9" customHeight="1" x14ac:dyDescent="0.35">
      <c r="B11" s="638"/>
    </row>
    <row r="12" spans="2:2" x14ac:dyDescent="0.35">
      <c r="B12" s="24"/>
    </row>
    <row r="13" spans="2:2" x14ac:dyDescent="0.35">
      <c r="B13" s="84" t="s">
        <v>33</v>
      </c>
    </row>
    <row r="14" spans="2:2" x14ac:dyDescent="0.35">
      <c r="B14" s="639" t="s">
        <v>74</v>
      </c>
    </row>
    <row r="15" spans="2:2" x14ac:dyDescent="0.35">
      <c r="B15" s="639"/>
    </row>
    <row r="16" spans="2:2" x14ac:dyDescent="0.35">
      <c r="B16" s="639"/>
    </row>
    <row r="17" spans="2:2" x14ac:dyDescent="0.35">
      <c r="B17" s="639"/>
    </row>
    <row r="19" spans="2:2" x14ac:dyDescent="0.35">
      <c r="B19" s="90" t="s">
        <v>34</v>
      </c>
    </row>
    <row r="20" spans="2:2" ht="198.75" customHeight="1" x14ac:dyDescent="0.35">
      <c r="B20" s="91" t="s">
        <v>126</v>
      </c>
    </row>
    <row r="21" spans="2:2" x14ac:dyDescent="0.35">
      <c r="B21" s="26"/>
    </row>
    <row r="22" spans="2:2" x14ac:dyDescent="0.35">
      <c r="B22" s="85" t="s">
        <v>35</v>
      </c>
    </row>
    <row r="23" spans="2:2" x14ac:dyDescent="0.35">
      <c r="B23" s="638" t="s">
        <v>36</v>
      </c>
    </row>
    <row r="24" spans="2:2" x14ac:dyDescent="0.35">
      <c r="B24" s="640"/>
    </row>
    <row r="25" spans="2:2" ht="75.75" customHeight="1" x14ac:dyDescent="0.35">
      <c r="B25" s="640"/>
    </row>
  </sheetData>
  <mergeCells count="4">
    <mergeCell ref="B2:B3"/>
    <mergeCell ref="B7:B11"/>
    <mergeCell ref="B14:B17"/>
    <mergeCell ref="B23:B25"/>
  </mergeCells>
  <pageMargins left="0.7" right="0.7" top="0.75" bottom="0.75" header="0.3" footer="0.3"/>
  <pageSetup scale="9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C749-D990-4674-AC6A-5D09D8FBD4CB}">
  <dimension ref="B1:B25"/>
  <sheetViews>
    <sheetView zoomScaleNormal="100" workbookViewId="0">
      <selection activeCell="B6" sqref="B6"/>
    </sheetView>
  </sheetViews>
  <sheetFormatPr defaultRowHeight="15.5" x14ac:dyDescent="0.35"/>
  <cols>
    <col min="1" max="1" width="1.5" customWidth="1"/>
    <col min="2" max="2" width="69.5" customWidth="1"/>
  </cols>
  <sheetData>
    <row r="1" spans="2:2" ht="6" customHeight="1" thickBot="1" x14ac:dyDescent="0.4"/>
    <row r="2" spans="2:2" ht="15.65" customHeight="1" x14ac:dyDescent="0.35">
      <c r="B2" s="634" t="s">
        <v>52</v>
      </c>
    </row>
    <row r="3" spans="2:2" ht="15.9" customHeight="1" thickBot="1" x14ac:dyDescent="0.4">
      <c r="B3" s="635"/>
    </row>
    <row r="4" spans="2:2" x14ac:dyDescent="0.35">
      <c r="B4" s="82" t="s">
        <v>31</v>
      </c>
    </row>
    <row r="5" spans="2:2" x14ac:dyDescent="0.35">
      <c r="B5" s="25"/>
    </row>
    <row r="6" spans="2:2" x14ac:dyDescent="0.35">
      <c r="B6" s="101" t="s">
        <v>32</v>
      </c>
    </row>
    <row r="7" spans="2:2" x14ac:dyDescent="0.35">
      <c r="B7" s="636" t="s">
        <v>73</v>
      </c>
    </row>
    <row r="8" spans="2:2" x14ac:dyDescent="0.35">
      <c r="B8" s="637"/>
    </row>
    <row r="9" spans="2:2" x14ac:dyDescent="0.35">
      <c r="B9" s="637"/>
    </row>
    <row r="10" spans="2:2" x14ac:dyDescent="0.35">
      <c r="B10" s="637"/>
    </row>
    <row r="11" spans="2:2" ht="33.9" customHeight="1" x14ac:dyDescent="0.35">
      <c r="B11" s="638"/>
    </row>
    <row r="12" spans="2:2" x14ac:dyDescent="0.35">
      <c r="B12" s="24"/>
    </row>
    <row r="13" spans="2:2" x14ac:dyDescent="0.35">
      <c r="B13" s="84" t="s">
        <v>33</v>
      </c>
    </row>
    <row r="14" spans="2:2" x14ac:dyDescent="0.35">
      <c r="B14" s="639" t="s">
        <v>74</v>
      </c>
    </row>
    <row r="15" spans="2:2" x14ac:dyDescent="0.35">
      <c r="B15" s="639"/>
    </row>
    <row r="16" spans="2:2" x14ac:dyDescent="0.35">
      <c r="B16" s="639"/>
    </row>
    <row r="17" spans="2:2" x14ac:dyDescent="0.35">
      <c r="B17" s="639"/>
    </row>
    <row r="19" spans="2:2" x14ac:dyDescent="0.35">
      <c r="B19" s="90" t="s">
        <v>34</v>
      </c>
    </row>
    <row r="20" spans="2:2" ht="258" customHeight="1" x14ac:dyDescent="0.35">
      <c r="B20" s="91" t="s">
        <v>127</v>
      </c>
    </row>
    <row r="21" spans="2:2" x14ac:dyDescent="0.35">
      <c r="B21" s="26"/>
    </row>
    <row r="22" spans="2:2" x14ac:dyDescent="0.35">
      <c r="B22" s="85" t="s">
        <v>35</v>
      </c>
    </row>
    <row r="23" spans="2:2" x14ac:dyDescent="0.35">
      <c r="B23" s="636" t="s">
        <v>36</v>
      </c>
    </row>
    <row r="24" spans="2:2" x14ac:dyDescent="0.35">
      <c r="B24" s="637"/>
    </row>
    <row r="25" spans="2:2" ht="75.75" customHeight="1" x14ac:dyDescent="0.35">
      <c r="B25" s="638"/>
    </row>
  </sheetData>
  <mergeCells count="4">
    <mergeCell ref="B2:B3"/>
    <mergeCell ref="B7:B11"/>
    <mergeCell ref="B14:B17"/>
    <mergeCell ref="B23:B25"/>
  </mergeCells>
  <pageMargins left="0.7" right="0.7" top="0.75" bottom="0.75" header="0.3" footer="0.3"/>
  <pageSetup scale="91"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55DBE-E7EC-4670-A92F-964BBD2C2ADC}">
  <dimension ref="A4:I13"/>
  <sheetViews>
    <sheetView topLeftCell="A7" workbookViewId="0">
      <selection activeCell="J9" sqref="J9"/>
    </sheetView>
  </sheetViews>
  <sheetFormatPr defaultRowHeight="15.5" x14ac:dyDescent="0.35"/>
  <cols>
    <col min="1" max="1" width="16.4140625" customWidth="1"/>
    <col min="2" max="2" width="77.9140625" customWidth="1"/>
  </cols>
  <sheetData>
    <row r="4" spans="1:9" ht="15.65" customHeight="1" x14ac:dyDescent="0.35">
      <c r="A4" t="s">
        <v>82</v>
      </c>
      <c r="B4" s="86" t="s">
        <v>77</v>
      </c>
      <c r="C4" s="24"/>
      <c r="D4" s="24"/>
      <c r="E4" s="24"/>
      <c r="F4" s="24"/>
      <c r="G4" s="24"/>
      <c r="H4" s="24"/>
      <c r="I4" s="87"/>
    </row>
    <row r="5" spans="1:9" ht="130" x14ac:dyDescent="0.35">
      <c r="A5" t="s">
        <v>83</v>
      </c>
      <c r="B5" s="86" t="s">
        <v>96</v>
      </c>
      <c r="C5" s="24"/>
      <c r="D5" s="24"/>
      <c r="E5" s="24"/>
      <c r="F5" s="24"/>
      <c r="G5" s="24"/>
      <c r="H5" s="24"/>
      <c r="I5" s="87"/>
    </row>
    <row r="6" spans="1:9" ht="15.65" customHeight="1" x14ac:dyDescent="0.35">
      <c r="A6" t="s">
        <v>84</v>
      </c>
      <c r="B6" s="86" t="s">
        <v>89</v>
      </c>
      <c r="C6" s="24"/>
      <c r="D6" s="24"/>
      <c r="E6" s="24"/>
      <c r="F6" s="24"/>
      <c r="G6" s="24"/>
      <c r="H6" s="24"/>
      <c r="I6" s="87"/>
    </row>
    <row r="7" spans="1:9" ht="221" x14ac:dyDescent="0.35">
      <c r="A7" t="s">
        <v>85</v>
      </c>
      <c r="B7" s="86" t="s">
        <v>95</v>
      </c>
      <c r="C7" s="88"/>
      <c r="D7" s="88"/>
      <c r="E7" s="88"/>
      <c r="F7" s="88"/>
      <c r="G7" s="88"/>
      <c r="H7" s="88"/>
      <c r="I7" s="89"/>
    </row>
    <row r="8" spans="1:9" ht="234" x14ac:dyDescent="0.35">
      <c r="A8" t="s">
        <v>86</v>
      </c>
      <c r="B8" s="86" t="s">
        <v>94</v>
      </c>
    </row>
    <row r="9" spans="1:9" ht="201.5" x14ac:dyDescent="0.35">
      <c r="A9" t="s">
        <v>87</v>
      </c>
      <c r="B9" s="1" t="s">
        <v>90</v>
      </c>
    </row>
    <row r="10" spans="1:9" ht="248" x14ac:dyDescent="0.35">
      <c r="A10" t="s">
        <v>81</v>
      </c>
      <c r="B10" s="1" t="s">
        <v>93</v>
      </c>
    </row>
    <row r="11" spans="1:9" ht="248" x14ac:dyDescent="0.35">
      <c r="A11" t="s">
        <v>79</v>
      </c>
      <c r="B11" s="1" t="s">
        <v>93</v>
      </c>
    </row>
    <row r="12" spans="1:9" ht="248" x14ac:dyDescent="0.35">
      <c r="A12" t="s">
        <v>80</v>
      </c>
      <c r="B12" s="1" t="s">
        <v>92</v>
      </c>
    </row>
    <row r="13" spans="1:9" ht="310" x14ac:dyDescent="0.35">
      <c r="A13" t="s">
        <v>88</v>
      </c>
      <c r="B13" s="1" t="s">
        <v>91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56C44-12A6-468F-90D5-EB50147C4828}">
  <sheetPr codeName="Blad5"/>
  <dimension ref="B1:R685"/>
  <sheetViews>
    <sheetView showZeros="0" zoomScale="83" zoomScaleNormal="85" workbookViewId="0">
      <pane xSplit="1" topLeftCell="B1" activePane="topRight" state="frozen"/>
      <selection activeCell="J9" sqref="J9"/>
      <selection pane="topRight" activeCell="J9" sqref="J9"/>
    </sheetView>
  </sheetViews>
  <sheetFormatPr defaultColWidth="8.58203125" defaultRowHeight="15.5" x14ac:dyDescent="0.35"/>
  <cols>
    <col min="1" max="1" width="1.4140625" customWidth="1"/>
    <col min="2" max="2" width="10.4140625" customWidth="1"/>
    <col min="3" max="3" width="36.58203125" customWidth="1"/>
    <col min="4" max="4" width="14.1640625" customWidth="1"/>
    <col min="5" max="5" width="38.58203125" customWidth="1"/>
    <col min="6" max="6" width="11.08203125" style="1" customWidth="1"/>
    <col min="7" max="7" width="14.1640625" style="1" customWidth="1"/>
    <col min="8" max="8" width="7.58203125" style="5" customWidth="1"/>
    <col min="9" max="9" width="22.08203125" style="1" customWidth="1"/>
    <col min="10" max="10" width="2.08203125" customWidth="1"/>
    <col min="11" max="11" width="10.4140625" customWidth="1"/>
    <col min="12" max="12" width="36.58203125" customWidth="1"/>
    <col min="13" max="13" width="14.1640625" customWidth="1"/>
    <col min="14" max="14" width="38.58203125" customWidth="1"/>
    <col min="15" max="15" width="11.08203125" style="1" customWidth="1"/>
    <col min="16" max="16" width="14.1640625" style="1" customWidth="1"/>
    <col min="17" max="17" width="7.58203125" style="5" customWidth="1"/>
    <col min="18" max="18" width="22.08203125" style="1" customWidth="1"/>
  </cols>
  <sheetData>
    <row r="1" spans="2:18" x14ac:dyDescent="0.35">
      <c r="B1" s="563">
        <f>'1. Persoonsgegevens'!C8</f>
        <v>0</v>
      </c>
      <c r="C1" s="563"/>
      <c r="D1" s="563"/>
      <c r="E1" s="563"/>
      <c r="F1" s="563"/>
      <c r="G1" s="563"/>
      <c r="H1" s="563"/>
      <c r="I1" s="563"/>
      <c r="J1" s="563"/>
      <c r="K1" s="563"/>
      <c r="L1" s="563"/>
      <c r="M1" s="563"/>
      <c r="N1" s="563"/>
      <c r="O1" s="563"/>
      <c r="P1" s="563"/>
      <c r="Q1" s="644"/>
      <c r="R1" s="644"/>
    </row>
    <row r="2" spans="2:18" ht="8.4" customHeight="1" thickBot="1" x14ac:dyDescent="0.4">
      <c r="B2" s="20"/>
      <c r="C2" s="20"/>
      <c r="D2" s="20"/>
      <c r="E2" s="20"/>
      <c r="F2" s="22"/>
      <c r="G2" s="22"/>
      <c r="H2" s="23"/>
      <c r="I2" s="22"/>
      <c r="J2" s="20"/>
      <c r="K2" s="20"/>
      <c r="L2" s="20"/>
      <c r="M2" s="20"/>
      <c r="N2" s="20"/>
      <c r="O2" s="22"/>
      <c r="P2" s="22"/>
      <c r="Q2" s="23"/>
      <c r="R2" s="22"/>
    </row>
    <row r="3" spans="2:18" ht="23.4" customHeight="1" thickBot="1" x14ac:dyDescent="0.6">
      <c r="B3" s="645" t="s">
        <v>54</v>
      </c>
      <c r="C3" s="646"/>
      <c r="D3" s="646"/>
      <c r="E3" s="646"/>
      <c r="F3" s="646"/>
      <c r="G3" s="646"/>
      <c r="H3" s="646"/>
      <c r="I3" s="646"/>
      <c r="J3" s="646"/>
      <c r="K3" s="646"/>
      <c r="L3" s="646"/>
      <c r="M3" s="646"/>
      <c r="N3" s="646"/>
      <c r="O3" s="646"/>
      <c r="P3" s="646"/>
      <c r="Q3" s="646"/>
      <c r="R3" s="646"/>
    </row>
    <row r="4" spans="2:18" ht="6" customHeight="1" thickBot="1" x14ac:dyDescent="0.4">
      <c r="B4" s="20"/>
      <c r="C4" s="20"/>
      <c r="D4" s="20"/>
      <c r="E4" s="20"/>
      <c r="F4" s="22"/>
      <c r="G4" s="22"/>
      <c r="H4" s="23"/>
      <c r="I4" s="22"/>
      <c r="J4" s="20"/>
      <c r="K4" s="20"/>
      <c r="L4" s="20"/>
      <c r="M4" s="20"/>
      <c r="N4" s="20"/>
      <c r="O4" s="22"/>
      <c r="P4" s="22"/>
      <c r="Q4" s="23"/>
      <c r="R4" s="22"/>
    </row>
    <row r="5" spans="2:18" ht="32.4" customHeight="1" thickBot="1" x14ac:dyDescent="0.4">
      <c r="B5" s="647" t="str">
        <f>'6. Analyse'!B5</f>
        <v/>
      </c>
      <c r="C5" s="648"/>
      <c r="D5" s="648"/>
      <c r="E5" s="648"/>
      <c r="F5" s="648"/>
      <c r="G5" s="648"/>
      <c r="H5" s="648"/>
      <c r="I5" s="649"/>
      <c r="J5" s="20"/>
      <c r="K5" s="647" t="str">
        <f>'6. Analyse'!B10</f>
        <v/>
      </c>
      <c r="L5" s="648"/>
      <c r="M5" s="648"/>
      <c r="N5" s="648"/>
      <c r="O5" s="648"/>
      <c r="P5" s="648"/>
      <c r="Q5" s="648"/>
      <c r="R5" s="649"/>
    </row>
    <row r="6" spans="2:18" ht="20.149999999999999" customHeight="1" thickBot="1" x14ac:dyDescent="0.4">
      <c r="B6" s="27"/>
      <c r="C6" s="30" t="s">
        <v>61</v>
      </c>
      <c r="D6" s="30" t="s">
        <v>62</v>
      </c>
      <c r="E6" s="28"/>
      <c r="F6" s="28"/>
      <c r="G6" s="28"/>
      <c r="H6" s="28"/>
      <c r="I6" s="29"/>
      <c r="J6" s="20"/>
      <c r="K6" s="27"/>
      <c r="L6" s="30" t="s">
        <v>61</v>
      </c>
      <c r="M6" s="30" t="s">
        <v>62</v>
      </c>
      <c r="N6" s="28"/>
      <c r="O6" s="28"/>
      <c r="P6" s="28"/>
      <c r="Q6" s="28"/>
      <c r="R6" s="29"/>
    </row>
    <row r="7" spans="2:18" ht="30.9" customHeight="1" thickBot="1" x14ac:dyDescent="0.4">
      <c r="B7" s="6" t="s">
        <v>53</v>
      </c>
      <c r="C7" s="81"/>
      <c r="D7" s="641"/>
      <c r="E7" s="642"/>
      <c r="F7" s="642"/>
      <c r="G7" s="642"/>
      <c r="H7" s="642"/>
      <c r="I7" s="643"/>
      <c r="J7" s="20"/>
      <c r="K7" s="6" t="s">
        <v>53</v>
      </c>
      <c r="L7" s="81"/>
      <c r="M7" s="641"/>
      <c r="N7" s="642"/>
      <c r="O7" s="642"/>
      <c r="P7" s="642"/>
      <c r="Q7" s="642"/>
      <c r="R7" s="643"/>
    </row>
    <row r="8" spans="2:18" ht="30.9" customHeight="1" thickBot="1" x14ac:dyDescent="0.4">
      <c r="B8" s="6" t="s">
        <v>59</v>
      </c>
      <c r="C8" s="81"/>
      <c r="D8" s="641"/>
      <c r="E8" s="642"/>
      <c r="F8" s="642"/>
      <c r="G8" s="642"/>
      <c r="H8" s="642"/>
      <c r="I8" s="643"/>
      <c r="J8" s="20"/>
      <c r="K8" s="6" t="s">
        <v>59</v>
      </c>
      <c r="L8" s="81"/>
      <c r="M8" s="641"/>
      <c r="N8" s="642"/>
      <c r="O8" s="642"/>
      <c r="P8" s="642"/>
      <c r="Q8" s="642"/>
      <c r="R8" s="643"/>
    </row>
    <row r="9" spans="2:18" ht="30.9" customHeight="1" thickBot="1" x14ac:dyDescent="0.4">
      <c r="B9" s="6" t="s">
        <v>60</v>
      </c>
      <c r="C9" s="81"/>
      <c r="D9" s="641"/>
      <c r="E9" s="642"/>
      <c r="F9" s="642"/>
      <c r="G9" s="642"/>
      <c r="H9" s="642"/>
      <c r="I9" s="643"/>
      <c r="J9" s="20"/>
      <c r="K9" s="6" t="s">
        <v>60</v>
      </c>
      <c r="L9" s="81"/>
      <c r="M9" s="641"/>
      <c r="N9" s="642"/>
      <c r="O9" s="642"/>
      <c r="P9" s="642"/>
      <c r="Q9" s="642"/>
      <c r="R9" s="643"/>
    </row>
    <row r="10" spans="2:18" ht="31.5" customHeight="1" thickBot="1" x14ac:dyDescent="0.4">
      <c r="B10" s="63" t="s">
        <v>49</v>
      </c>
      <c r="C10" s="64" t="s">
        <v>55</v>
      </c>
      <c r="D10" s="64" t="s">
        <v>58</v>
      </c>
      <c r="E10" s="64" t="s">
        <v>56</v>
      </c>
      <c r="F10" s="64" t="s">
        <v>57</v>
      </c>
      <c r="G10" s="64" t="s">
        <v>69</v>
      </c>
      <c r="H10" s="65" t="s">
        <v>50</v>
      </c>
      <c r="I10" s="66" t="s">
        <v>51</v>
      </c>
      <c r="J10" s="20"/>
      <c r="K10" s="63" t="s">
        <v>49</v>
      </c>
      <c r="L10" s="64" t="s">
        <v>55</v>
      </c>
      <c r="M10" s="64" t="s">
        <v>58</v>
      </c>
      <c r="N10" s="64" t="s">
        <v>56</v>
      </c>
      <c r="O10" s="64" t="s">
        <v>57</v>
      </c>
      <c r="P10" s="64" t="s">
        <v>70</v>
      </c>
      <c r="Q10" s="65" t="s">
        <v>50</v>
      </c>
      <c r="R10" s="66" t="s">
        <v>51</v>
      </c>
    </row>
    <row r="11" spans="2:18" s="10" customFormat="1" x14ac:dyDescent="0.35">
      <c r="B11" s="7">
        <v>1</v>
      </c>
      <c r="C11" s="9"/>
      <c r="D11" s="79"/>
      <c r="E11" s="9"/>
      <c r="F11" s="9"/>
      <c r="G11" s="79"/>
      <c r="H11" s="18"/>
      <c r="I11" s="9"/>
      <c r="J11" s="21"/>
      <c r="K11" s="7">
        <v>1</v>
      </c>
      <c r="L11" s="9"/>
      <c r="M11" s="79"/>
      <c r="N11" s="9"/>
      <c r="O11" s="9"/>
      <c r="P11" s="79"/>
      <c r="Q11" s="18"/>
      <c r="R11" s="9"/>
    </row>
    <row r="12" spans="2:18" s="10" customFormat="1" x14ac:dyDescent="0.35">
      <c r="B12" s="7">
        <v>2</v>
      </c>
      <c r="C12" s="9"/>
      <c r="D12" s="79"/>
      <c r="E12" s="9"/>
      <c r="F12" s="9"/>
      <c r="G12" s="79"/>
      <c r="H12" s="19"/>
      <c r="I12" s="9"/>
      <c r="J12" s="21"/>
      <c r="K12" s="7">
        <v>2</v>
      </c>
      <c r="L12" s="9"/>
      <c r="M12" s="79"/>
      <c r="N12" s="9"/>
      <c r="O12" s="9"/>
      <c r="P12" s="79"/>
      <c r="Q12" s="19"/>
      <c r="R12" s="9"/>
    </row>
    <row r="13" spans="2:18" s="10" customFormat="1" x14ac:dyDescent="0.35">
      <c r="B13" s="7">
        <v>3</v>
      </c>
      <c r="C13" s="9"/>
      <c r="D13" s="79"/>
      <c r="E13" s="9"/>
      <c r="F13" s="9"/>
      <c r="G13" s="79"/>
      <c r="H13" s="19"/>
      <c r="I13" s="9"/>
      <c r="J13" s="21"/>
      <c r="K13" s="7">
        <v>3</v>
      </c>
      <c r="L13" s="9"/>
      <c r="M13" s="79"/>
      <c r="N13" s="9"/>
      <c r="O13" s="9"/>
      <c r="P13" s="79"/>
      <c r="Q13" s="19"/>
      <c r="R13" s="9"/>
    </row>
    <row r="14" spans="2:18" s="10" customFormat="1" x14ac:dyDescent="0.35">
      <c r="B14" s="7">
        <v>4</v>
      </c>
      <c r="C14" s="9"/>
      <c r="D14" s="79"/>
      <c r="E14" s="9"/>
      <c r="F14" s="9"/>
      <c r="G14" s="79"/>
      <c r="H14" s="19"/>
      <c r="I14" s="9"/>
      <c r="J14" s="21"/>
      <c r="K14" s="7">
        <v>4</v>
      </c>
      <c r="L14" s="9"/>
      <c r="M14" s="79"/>
      <c r="N14" s="9"/>
      <c r="O14" s="9"/>
      <c r="P14" s="79"/>
      <c r="Q14" s="19"/>
      <c r="R14" s="9"/>
    </row>
    <row r="15" spans="2:18" s="10" customFormat="1" x14ac:dyDescent="0.35">
      <c r="B15" s="7">
        <v>5</v>
      </c>
      <c r="C15" s="9"/>
      <c r="D15" s="79"/>
      <c r="E15" s="9"/>
      <c r="F15" s="9"/>
      <c r="G15" s="79"/>
      <c r="H15" s="19"/>
      <c r="I15" s="9"/>
      <c r="J15" s="21"/>
      <c r="K15" s="7">
        <v>5</v>
      </c>
      <c r="L15" s="9"/>
      <c r="M15" s="79"/>
      <c r="N15" s="9"/>
      <c r="O15" s="9"/>
      <c r="P15" s="79"/>
      <c r="Q15" s="19"/>
      <c r="R15" s="9"/>
    </row>
    <row r="16" spans="2:18" s="10" customFormat="1" x14ac:dyDescent="0.35">
      <c r="B16" s="7">
        <v>6</v>
      </c>
      <c r="C16" s="9"/>
      <c r="D16" s="79"/>
      <c r="E16" s="9"/>
      <c r="F16" s="9"/>
      <c r="G16" s="79"/>
      <c r="H16" s="19"/>
      <c r="I16" s="9"/>
      <c r="J16" s="21"/>
      <c r="K16" s="7">
        <v>6</v>
      </c>
      <c r="L16" s="9"/>
      <c r="M16" s="79"/>
      <c r="N16" s="9"/>
      <c r="O16" s="9"/>
      <c r="P16" s="79"/>
      <c r="Q16" s="19"/>
      <c r="R16" s="9"/>
    </row>
    <row r="17" spans="2:18" s="10" customFormat="1" x14ac:dyDescent="0.35">
      <c r="B17" s="7">
        <v>7</v>
      </c>
      <c r="C17" s="9"/>
      <c r="D17" s="79"/>
      <c r="E17" s="9"/>
      <c r="F17" s="9"/>
      <c r="G17" s="79"/>
      <c r="H17" s="19"/>
      <c r="I17" s="9"/>
      <c r="J17" s="21"/>
      <c r="K17" s="7">
        <v>7</v>
      </c>
      <c r="L17" s="9"/>
      <c r="M17" s="79"/>
      <c r="N17" s="9"/>
      <c r="O17" s="9"/>
      <c r="P17" s="79"/>
      <c r="Q17" s="19"/>
      <c r="R17" s="9"/>
    </row>
    <row r="18" spans="2:18" s="10" customFormat="1" x14ac:dyDescent="0.35">
      <c r="B18" s="7">
        <v>8</v>
      </c>
      <c r="C18" s="9"/>
      <c r="D18" s="79"/>
      <c r="E18" s="9"/>
      <c r="F18" s="9"/>
      <c r="G18" s="79"/>
      <c r="H18" s="19"/>
      <c r="I18" s="9"/>
      <c r="J18" s="21"/>
      <c r="K18" s="7">
        <v>8</v>
      </c>
      <c r="L18" s="9"/>
      <c r="M18" s="79"/>
      <c r="N18" s="9"/>
      <c r="O18" s="9"/>
      <c r="P18" s="79"/>
      <c r="Q18" s="19"/>
      <c r="R18" s="9"/>
    </row>
    <row r="19" spans="2:18" s="10" customFormat="1" x14ac:dyDescent="0.35">
      <c r="B19" s="7">
        <v>9</v>
      </c>
      <c r="C19" s="9"/>
      <c r="D19" s="79"/>
      <c r="E19" s="9"/>
      <c r="F19" s="9"/>
      <c r="G19" s="79"/>
      <c r="H19" s="19"/>
      <c r="I19" s="9"/>
      <c r="J19" s="21"/>
      <c r="K19" s="7">
        <v>9</v>
      </c>
      <c r="L19" s="9"/>
      <c r="M19" s="79"/>
      <c r="N19" s="9"/>
      <c r="O19" s="9"/>
      <c r="P19" s="79"/>
      <c r="Q19" s="19"/>
      <c r="R19" s="9"/>
    </row>
    <row r="20" spans="2:18" s="10" customFormat="1" x14ac:dyDescent="0.35">
      <c r="B20" s="7">
        <v>10</v>
      </c>
      <c r="C20" s="9"/>
      <c r="D20" s="79"/>
      <c r="E20" s="9"/>
      <c r="F20" s="9"/>
      <c r="G20" s="79"/>
      <c r="H20" s="11"/>
      <c r="I20" s="9"/>
      <c r="J20" s="21"/>
      <c r="K20" s="7">
        <v>10</v>
      </c>
      <c r="L20" s="9"/>
      <c r="M20" s="79"/>
      <c r="N20" s="9"/>
      <c r="O20" s="9"/>
      <c r="P20" s="79"/>
      <c r="Q20" s="19"/>
      <c r="R20" s="9"/>
    </row>
    <row r="21" spans="2:18" s="10" customFormat="1" x14ac:dyDescent="0.35">
      <c r="B21" s="7">
        <v>11</v>
      </c>
      <c r="C21" s="9"/>
      <c r="D21" s="79"/>
      <c r="E21" s="9"/>
      <c r="F21" s="9"/>
      <c r="G21" s="79"/>
      <c r="H21" s="19"/>
      <c r="I21" s="9"/>
      <c r="J21" s="21"/>
      <c r="K21" s="7">
        <v>11</v>
      </c>
      <c r="L21" s="9"/>
      <c r="M21" s="79"/>
      <c r="N21" s="9"/>
      <c r="O21" s="9"/>
      <c r="P21" s="79"/>
      <c r="Q21" s="19"/>
      <c r="R21" s="9"/>
    </row>
    <row r="22" spans="2:18" s="10" customFormat="1" x14ac:dyDescent="0.35">
      <c r="B22" s="7">
        <v>12</v>
      </c>
      <c r="C22" s="9"/>
      <c r="D22" s="79"/>
      <c r="E22" s="9"/>
      <c r="F22" s="9"/>
      <c r="G22" s="79"/>
      <c r="H22" s="19"/>
      <c r="I22" s="9"/>
      <c r="J22" s="21"/>
      <c r="K22" s="7">
        <v>12</v>
      </c>
      <c r="L22" s="9"/>
      <c r="M22" s="79"/>
      <c r="N22" s="9"/>
      <c r="O22" s="9"/>
      <c r="P22" s="79"/>
      <c r="Q22" s="19"/>
      <c r="R22" s="9"/>
    </row>
    <row r="23" spans="2:18" s="10" customFormat="1" x14ac:dyDescent="0.35">
      <c r="B23" s="7">
        <v>13</v>
      </c>
      <c r="C23" s="9"/>
      <c r="D23" s="79"/>
      <c r="E23" s="9"/>
      <c r="F23" s="9"/>
      <c r="G23" s="79"/>
      <c r="H23" s="19"/>
      <c r="I23" s="9"/>
      <c r="J23" s="21"/>
      <c r="K23" s="7">
        <v>13</v>
      </c>
      <c r="L23" s="9"/>
      <c r="M23" s="79"/>
      <c r="N23" s="9"/>
      <c r="O23" s="9"/>
      <c r="P23" s="79"/>
      <c r="Q23" s="19"/>
      <c r="R23" s="9"/>
    </row>
    <row r="24" spans="2:18" s="10" customFormat="1" x14ac:dyDescent="0.35">
      <c r="B24" s="7">
        <v>14</v>
      </c>
      <c r="C24" s="9"/>
      <c r="D24" s="79"/>
      <c r="E24" s="9"/>
      <c r="F24" s="9"/>
      <c r="G24" s="79"/>
      <c r="H24" s="19"/>
      <c r="I24" s="9"/>
      <c r="J24" s="21"/>
      <c r="K24" s="7">
        <v>14</v>
      </c>
      <c r="L24" s="9"/>
      <c r="M24" s="79"/>
      <c r="N24" s="9"/>
      <c r="O24" s="9"/>
      <c r="P24" s="79"/>
      <c r="Q24" s="19"/>
      <c r="R24" s="9"/>
    </row>
    <row r="25" spans="2:18" s="10" customFormat="1" x14ac:dyDescent="0.35">
      <c r="B25" s="7">
        <v>15</v>
      </c>
      <c r="C25" s="9"/>
      <c r="D25" s="79"/>
      <c r="E25" s="9"/>
      <c r="F25" s="9"/>
      <c r="G25" s="79"/>
      <c r="H25" s="19"/>
      <c r="I25" s="9"/>
      <c r="J25" s="21"/>
      <c r="K25" s="7">
        <v>15</v>
      </c>
      <c r="L25" s="9"/>
      <c r="M25" s="79"/>
      <c r="N25" s="9"/>
      <c r="O25" s="9"/>
      <c r="P25" s="79"/>
      <c r="Q25" s="19"/>
      <c r="R25" s="9"/>
    </row>
    <row r="26" spans="2:18" s="10" customFormat="1" x14ac:dyDescent="0.35">
      <c r="B26" s="7">
        <v>16</v>
      </c>
      <c r="C26" s="9"/>
      <c r="D26" s="79"/>
      <c r="E26" s="9"/>
      <c r="F26" s="9"/>
      <c r="G26" s="79"/>
      <c r="H26" s="19"/>
      <c r="I26" s="9"/>
      <c r="J26" s="21"/>
      <c r="K26" s="7">
        <v>16</v>
      </c>
      <c r="L26" s="9"/>
      <c r="M26" s="79"/>
      <c r="N26" s="9"/>
      <c r="O26" s="9"/>
      <c r="P26" s="79"/>
      <c r="Q26" s="19"/>
      <c r="R26" s="9"/>
    </row>
    <row r="27" spans="2:18" s="10" customFormat="1" x14ac:dyDescent="0.35">
      <c r="B27" s="7">
        <v>17</v>
      </c>
      <c r="C27" s="9"/>
      <c r="D27" s="79"/>
      <c r="E27" s="9"/>
      <c r="F27" s="9"/>
      <c r="G27" s="79"/>
      <c r="H27" s="19"/>
      <c r="I27" s="9"/>
      <c r="J27" s="21"/>
      <c r="K27" s="7">
        <v>17</v>
      </c>
      <c r="L27" s="9"/>
      <c r="M27" s="79"/>
      <c r="N27" s="9"/>
      <c r="O27" s="9"/>
      <c r="P27" s="79"/>
      <c r="Q27" s="19"/>
      <c r="R27" s="9"/>
    </row>
    <row r="28" spans="2:18" s="10" customFormat="1" x14ac:dyDescent="0.35">
      <c r="B28" s="7">
        <v>18</v>
      </c>
      <c r="C28" s="9"/>
      <c r="D28" s="79"/>
      <c r="E28" s="9"/>
      <c r="F28" s="9"/>
      <c r="G28" s="79"/>
      <c r="H28" s="19"/>
      <c r="I28" s="9"/>
      <c r="J28" s="21"/>
      <c r="K28" s="7">
        <v>18</v>
      </c>
      <c r="L28" s="9"/>
      <c r="M28" s="79"/>
      <c r="N28" s="9"/>
      <c r="O28" s="9"/>
      <c r="P28" s="79"/>
      <c r="Q28" s="19"/>
      <c r="R28" s="9"/>
    </row>
    <row r="29" spans="2:18" s="10" customFormat="1" x14ac:dyDescent="0.35">
      <c r="B29" s="7">
        <v>19</v>
      </c>
      <c r="C29" s="9"/>
      <c r="D29" s="79"/>
      <c r="E29" s="9"/>
      <c r="F29" s="9"/>
      <c r="G29" s="79"/>
      <c r="H29" s="19"/>
      <c r="I29" s="9"/>
      <c r="J29" s="21"/>
      <c r="K29" s="7">
        <v>19</v>
      </c>
      <c r="L29" s="9"/>
      <c r="M29" s="79"/>
      <c r="N29" s="9"/>
      <c r="O29" s="9"/>
      <c r="P29" s="79"/>
      <c r="Q29" s="19"/>
      <c r="R29" s="9"/>
    </row>
    <row r="30" spans="2:18" s="10" customFormat="1" x14ac:dyDescent="0.35">
      <c r="B30" s="7">
        <v>20</v>
      </c>
      <c r="C30" s="9"/>
      <c r="D30" s="79"/>
      <c r="E30" s="9"/>
      <c r="F30" s="9"/>
      <c r="G30" s="79"/>
      <c r="H30" s="19"/>
      <c r="I30" s="9"/>
      <c r="J30" s="21"/>
      <c r="K30" s="7">
        <v>20</v>
      </c>
      <c r="L30" s="9"/>
      <c r="M30" s="79"/>
      <c r="N30" s="9"/>
      <c r="O30" s="9"/>
      <c r="P30" s="79"/>
      <c r="Q30" s="19"/>
      <c r="R30" s="9"/>
    </row>
    <row r="31" spans="2:18" s="10" customFormat="1" x14ac:dyDescent="0.35">
      <c r="B31" s="7">
        <v>21</v>
      </c>
      <c r="C31" s="9"/>
      <c r="D31" s="79"/>
      <c r="E31" s="9"/>
      <c r="F31" s="9"/>
      <c r="G31" s="79"/>
      <c r="H31" s="19"/>
      <c r="I31" s="9"/>
      <c r="J31" s="21"/>
      <c r="K31" s="7">
        <v>21</v>
      </c>
      <c r="L31" s="9"/>
      <c r="M31" s="79"/>
      <c r="N31" s="9"/>
      <c r="O31" s="9"/>
      <c r="P31" s="79"/>
      <c r="Q31" s="19"/>
      <c r="R31" s="9"/>
    </row>
    <row r="32" spans="2:18" s="10" customFormat="1" x14ac:dyDescent="0.35">
      <c r="B32" s="7">
        <v>22</v>
      </c>
      <c r="C32" s="9"/>
      <c r="D32" s="79"/>
      <c r="E32" s="9"/>
      <c r="F32" s="9"/>
      <c r="G32" s="79"/>
      <c r="H32" s="19"/>
      <c r="I32" s="9"/>
      <c r="J32" s="21"/>
      <c r="K32" s="7">
        <v>22</v>
      </c>
      <c r="L32" s="9"/>
      <c r="M32" s="79"/>
      <c r="N32" s="9"/>
      <c r="O32" s="9"/>
      <c r="P32" s="79"/>
      <c r="Q32" s="19"/>
      <c r="R32" s="9"/>
    </row>
    <row r="33" spans="2:18" s="10" customFormat="1" x14ac:dyDescent="0.35">
      <c r="B33" s="7">
        <v>23</v>
      </c>
      <c r="C33" s="9"/>
      <c r="D33" s="79"/>
      <c r="E33" s="9"/>
      <c r="F33" s="9"/>
      <c r="G33" s="79"/>
      <c r="H33" s="19"/>
      <c r="I33" s="9"/>
      <c r="J33" s="21"/>
      <c r="K33" s="7">
        <v>23</v>
      </c>
      <c r="L33" s="9"/>
      <c r="M33" s="79"/>
      <c r="N33" s="9"/>
      <c r="O33" s="9"/>
      <c r="P33" s="79"/>
      <c r="Q33" s="19"/>
      <c r="R33" s="9"/>
    </row>
    <row r="34" spans="2:18" s="10" customFormat="1" x14ac:dyDescent="0.35">
      <c r="B34" s="7">
        <v>24</v>
      </c>
      <c r="C34" s="9"/>
      <c r="D34" s="79"/>
      <c r="E34" s="9"/>
      <c r="F34" s="9"/>
      <c r="G34" s="79"/>
      <c r="H34" s="19"/>
      <c r="I34" s="9"/>
      <c r="J34" s="21"/>
      <c r="K34" s="7">
        <v>24</v>
      </c>
      <c r="L34" s="9"/>
      <c r="M34" s="79"/>
      <c r="N34" s="9"/>
      <c r="O34" s="9"/>
      <c r="P34" s="79"/>
      <c r="Q34" s="19"/>
      <c r="R34" s="9"/>
    </row>
    <row r="35" spans="2:18" s="10" customFormat="1" x14ac:dyDescent="0.35">
      <c r="B35" s="7">
        <v>25</v>
      </c>
      <c r="C35" s="9"/>
      <c r="D35" s="79"/>
      <c r="E35" s="9"/>
      <c r="F35" s="9"/>
      <c r="G35" s="79"/>
      <c r="H35" s="19"/>
      <c r="I35" s="9"/>
      <c r="J35" s="21"/>
      <c r="K35" s="7">
        <v>25</v>
      </c>
      <c r="L35" s="9"/>
      <c r="M35" s="79"/>
      <c r="N35" s="9"/>
      <c r="O35" s="9"/>
      <c r="P35" s="79"/>
      <c r="Q35" s="19"/>
      <c r="R35" s="9"/>
    </row>
    <row r="36" spans="2:18" s="10" customFormat="1" x14ac:dyDescent="0.35">
      <c r="B36" s="7">
        <v>26</v>
      </c>
      <c r="C36" s="9"/>
      <c r="D36" s="79"/>
      <c r="E36" s="9"/>
      <c r="F36" s="9"/>
      <c r="G36" s="79"/>
      <c r="H36" s="19"/>
      <c r="I36" s="9"/>
      <c r="J36" s="21"/>
      <c r="K36" s="7">
        <v>26</v>
      </c>
      <c r="L36" s="9"/>
      <c r="M36" s="79"/>
      <c r="N36" s="9"/>
      <c r="O36" s="9"/>
      <c r="P36" s="79"/>
      <c r="Q36" s="19"/>
      <c r="R36" s="9"/>
    </row>
    <row r="37" spans="2:18" s="10" customFormat="1" x14ac:dyDescent="0.35">
      <c r="B37" s="7">
        <v>27</v>
      </c>
      <c r="C37" s="9"/>
      <c r="D37" s="79"/>
      <c r="E37" s="9"/>
      <c r="F37" s="9"/>
      <c r="G37" s="79"/>
      <c r="H37" s="19"/>
      <c r="I37" s="9"/>
      <c r="J37" s="21"/>
      <c r="K37" s="7">
        <v>27</v>
      </c>
      <c r="L37" s="9"/>
      <c r="M37" s="79"/>
      <c r="N37" s="9"/>
      <c r="O37" s="9"/>
      <c r="P37" s="79"/>
      <c r="Q37" s="19"/>
      <c r="R37" s="9"/>
    </row>
    <row r="38" spans="2:18" s="10" customFormat="1" x14ac:dyDescent="0.35">
      <c r="B38" s="7">
        <v>28</v>
      </c>
      <c r="C38" s="9"/>
      <c r="D38" s="79"/>
      <c r="E38" s="9"/>
      <c r="F38" s="9"/>
      <c r="G38" s="79"/>
      <c r="H38" s="19"/>
      <c r="I38" s="9"/>
      <c r="J38" s="21"/>
      <c r="K38" s="7">
        <v>28</v>
      </c>
      <c r="L38" s="9"/>
      <c r="M38" s="79"/>
      <c r="N38" s="9"/>
      <c r="O38" s="9"/>
      <c r="P38" s="79"/>
      <c r="Q38" s="19"/>
      <c r="R38" s="9"/>
    </row>
    <row r="39" spans="2:18" s="10" customFormat="1" x14ac:dyDescent="0.35">
      <c r="B39" s="7">
        <v>29</v>
      </c>
      <c r="C39" s="9"/>
      <c r="D39" s="79"/>
      <c r="E39" s="9"/>
      <c r="F39" s="9"/>
      <c r="G39" s="79"/>
      <c r="H39" s="19"/>
      <c r="I39" s="9"/>
      <c r="J39" s="21"/>
      <c r="K39" s="7">
        <v>29</v>
      </c>
      <c r="L39" s="9"/>
      <c r="M39" s="79"/>
      <c r="N39" s="9"/>
      <c r="O39" s="9"/>
      <c r="P39" s="79"/>
      <c r="Q39" s="19"/>
      <c r="R39" s="9"/>
    </row>
    <row r="40" spans="2:18" s="10" customFormat="1" x14ac:dyDescent="0.35">
      <c r="B40" s="7">
        <v>30</v>
      </c>
      <c r="C40" s="9"/>
      <c r="D40" s="79"/>
      <c r="E40" s="9"/>
      <c r="F40" s="9"/>
      <c r="G40" s="79"/>
      <c r="H40" s="19"/>
      <c r="I40" s="9"/>
      <c r="J40" s="21"/>
      <c r="K40" s="7">
        <v>30</v>
      </c>
      <c r="L40" s="9"/>
      <c r="M40" s="79"/>
      <c r="N40" s="9"/>
      <c r="O40" s="9"/>
      <c r="P40" s="79"/>
      <c r="Q40" s="19"/>
      <c r="R40" s="9"/>
    </row>
    <row r="41" spans="2:18" s="10" customFormat="1" x14ac:dyDescent="0.35">
      <c r="B41" s="7">
        <v>31</v>
      </c>
      <c r="C41" s="9"/>
      <c r="D41" s="79"/>
      <c r="E41" s="9"/>
      <c r="F41" s="9"/>
      <c r="G41" s="79"/>
      <c r="H41" s="19"/>
      <c r="I41" s="9"/>
      <c r="J41" s="21"/>
      <c r="K41" s="7">
        <v>31</v>
      </c>
      <c r="L41" s="9"/>
      <c r="M41" s="79"/>
      <c r="N41" s="9"/>
      <c r="O41" s="9"/>
      <c r="P41" s="79"/>
      <c r="Q41" s="19"/>
      <c r="R41" s="9"/>
    </row>
    <row r="42" spans="2:18" s="10" customFormat="1" x14ac:dyDescent="0.35">
      <c r="B42" s="7">
        <v>32</v>
      </c>
      <c r="C42" s="9"/>
      <c r="D42" s="79"/>
      <c r="E42" s="9"/>
      <c r="F42" s="9"/>
      <c r="G42" s="79"/>
      <c r="H42" s="19"/>
      <c r="I42" s="9"/>
      <c r="J42" s="21"/>
      <c r="K42" s="7">
        <v>32</v>
      </c>
      <c r="L42" s="9"/>
      <c r="M42" s="79"/>
      <c r="N42" s="9"/>
      <c r="O42" s="9"/>
      <c r="P42" s="79"/>
      <c r="Q42" s="19"/>
      <c r="R42" s="9"/>
    </row>
    <row r="43" spans="2:18" s="10" customFormat="1" x14ac:dyDescent="0.35">
      <c r="B43" s="7">
        <v>33</v>
      </c>
      <c r="C43" s="9"/>
      <c r="D43" s="79"/>
      <c r="E43" s="9"/>
      <c r="F43" s="9"/>
      <c r="G43" s="79"/>
      <c r="H43" s="19"/>
      <c r="I43" s="9"/>
      <c r="J43" s="21"/>
      <c r="K43" s="7">
        <v>33</v>
      </c>
      <c r="L43" s="9"/>
      <c r="M43" s="79"/>
      <c r="N43" s="9"/>
      <c r="O43" s="9"/>
      <c r="P43" s="79"/>
      <c r="Q43" s="19"/>
      <c r="R43" s="9"/>
    </row>
    <row r="44" spans="2:18" s="10" customFormat="1" x14ac:dyDescent="0.35">
      <c r="B44" s="7">
        <v>34</v>
      </c>
      <c r="C44" s="9"/>
      <c r="D44" s="79"/>
      <c r="E44" s="9"/>
      <c r="F44" s="9"/>
      <c r="G44" s="79"/>
      <c r="H44" s="19"/>
      <c r="I44" s="9"/>
      <c r="J44" s="21"/>
      <c r="K44" s="7">
        <v>34</v>
      </c>
      <c r="L44" s="9"/>
      <c r="M44" s="79"/>
      <c r="N44" s="9"/>
      <c r="O44" s="9"/>
      <c r="P44" s="79"/>
      <c r="Q44" s="19"/>
      <c r="R44" s="9"/>
    </row>
    <row r="45" spans="2:18" s="10" customFormat="1" x14ac:dyDescent="0.35">
      <c r="B45" s="7">
        <v>35</v>
      </c>
      <c r="C45" s="9"/>
      <c r="D45" s="79"/>
      <c r="E45" s="9"/>
      <c r="F45" s="9"/>
      <c r="G45" s="79"/>
      <c r="H45" s="19"/>
      <c r="I45" s="9"/>
      <c r="J45" s="21"/>
      <c r="K45" s="7">
        <v>35</v>
      </c>
      <c r="L45" s="9"/>
      <c r="M45" s="79"/>
      <c r="N45" s="9"/>
      <c r="O45" s="9"/>
      <c r="P45" s="79"/>
      <c r="Q45" s="19"/>
      <c r="R45" s="9"/>
    </row>
    <row r="46" spans="2:18" s="10" customFormat="1" x14ac:dyDescent="0.35">
      <c r="B46" s="7">
        <v>36</v>
      </c>
      <c r="C46" s="9"/>
      <c r="D46" s="79"/>
      <c r="E46" s="9"/>
      <c r="F46" s="9"/>
      <c r="G46" s="79"/>
      <c r="H46" s="19"/>
      <c r="I46" s="9"/>
      <c r="J46" s="21"/>
      <c r="K46" s="7">
        <v>36</v>
      </c>
      <c r="L46" s="9"/>
      <c r="M46" s="79"/>
      <c r="N46" s="9"/>
      <c r="O46" s="9"/>
      <c r="P46" s="79"/>
      <c r="Q46" s="19"/>
      <c r="R46" s="9"/>
    </row>
    <row r="47" spans="2:18" s="10" customFormat="1" x14ac:dyDescent="0.35">
      <c r="B47" s="7">
        <v>37</v>
      </c>
      <c r="C47" s="9"/>
      <c r="D47" s="79"/>
      <c r="E47" s="9"/>
      <c r="F47" s="9"/>
      <c r="G47" s="79"/>
      <c r="H47" s="19"/>
      <c r="I47" s="9"/>
      <c r="J47" s="21"/>
      <c r="K47" s="7">
        <v>37</v>
      </c>
      <c r="L47" s="9"/>
      <c r="M47" s="79"/>
      <c r="N47" s="9"/>
      <c r="O47" s="9"/>
      <c r="P47" s="79"/>
      <c r="Q47" s="19"/>
      <c r="R47" s="9"/>
    </row>
    <row r="48" spans="2:18" s="10" customFormat="1" x14ac:dyDescent="0.35">
      <c r="B48" s="7">
        <v>38</v>
      </c>
      <c r="C48" s="9"/>
      <c r="D48" s="79"/>
      <c r="E48" s="9"/>
      <c r="F48" s="9"/>
      <c r="G48" s="79"/>
      <c r="H48" s="19"/>
      <c r="I48" s="9"/>
      <c r="J48" s="21"/>
      <c r="K48" s="7">
        <v>38</v>
      </c>
      <c r="L48" s="9"/>
      <c r="M48" s="79"/>
      <c r="N48" s="9"/>
      <c r="O48" s="9"/>
      <c r="P48" s="79"/>
      <c r="Q48" s="19"/>
      <c r="R48" s="9"/>
    </row>
    <row r="49" spans="2:18" s="10" customFormat="1" x14ac:dyDescent="0.35">
      <c r="B49" s="7">
        <v>39</v>
      </c>
      <c r="C49" s="9"/>
      <c r="D49" s="79"/>
      <c r="E49" s="9"/>
      <c r="F49" s="9"/>
      <c r="G49" s="79"/>
      <c r="H49" s="19"/>
      <c r="I49" s="9"/>
      <c r="J49" s="21"/>
      <c r="K49" s="7">
        <v>39</v>
      </c>
      <c r="L49" s="9"/>
      <c r="M49" s="79"/>
      <c r="N49" s="9"/>
      <c r="O49" s="9"/>
      <c r="P49" s="79"/>
      <c r="Q49" s="19"/>
      <c r="R49" s="9"/>
    </row>
    <row r="50" spans="2:18" s="10" customFormat="1" x14ac:dyDescent="0.35">
      <c r="B50" s="7">
        <v>40</v>
      </c>
      <c r="C50" s="9"/>
      <c r="D50" s="79"/>
      <c r="E50" s="9"/>
      <c r="F50" s="9"/>
      <c r="G50" s="79"/>
      <c r="H50" s="19"/>
      <c r="I50" s="9"/>
      <c r="J50" s="21"/>
      <c r="K50" s="7">
        <v>40</v>
      </c>
      <c r="L50" s="9"/>
      <c r="M50" s="79"/>
      <c r="N50" s="9"/>
      <c r="O50" s="9"/>
      <c r="P50" s="79"/>
      <c r="Q50" s="19"/>
      <c r="R50" s="9"/>
    </row>
    <row r="51" spans="2:18" s="10" customFormat="1" x14ac:dyDescent="0.35">
      <c r="B51" s="7">
        <v>41</v>
      </c>
      <c r="C51" s="9"/>
      <c r="D51" s="79"/>
      <c r="E51" s="9"/>
      <c r="F51" s="9"/>
      <c r="G51" s="79"/>
      <c r="H51" s="19"/>
      <c r="I51" s="9"/>
      <c r="J51" s="21"/>
      <c r="K51" s="7">
        <v>41</v>
      </c>
      <c r="L51" s="9"/>
      <c r="M51" s="79"/>
      <c r="N51" s="9"/>
      <c r="O51" s="9"/>
      <c r="P51" s="79"/>
      <c r="Q51" s="19"/>
      <c r="R51" s="9"/>
    </row>
    <row r="52" spans="2:18" s="10" customFormat="1" x14ac:dyDescent="0.35">
      <c r="B52" s="7">
        <v>42</v>
      </c>
      <c r="C52" s="9"/>
      <c r="D52" s="79"/>
      <c r="E52" s="9"/>
      <c r="F52" s="9"/>
      <c r="G52" s="79"/>
      <c r="H52" s="19"/>
      <c r="I52" s="9"/>
      <c r="J52" s="21"/>
      <c r="K52" s="7">
        <v>42</v>
      </c>
      <c r="L52" s="9"/>
      <c r="M52" s="79"/>
      <c r="N52" s="9"/>
      <c r="O52" s="9"/>
      <c r="P52" s="79"/>
      <c r="Q52" s="19"/>
      <c r="R52" s="9"/>
    </row>
    <row r="53" spans="2:18" s="10" customFormat="1" x14ac:dyDescent="0.35">
      <c r="B53" s="7">
        <v>43</v>
      </c>
      <c r="C53" s="9"/>
      <c r="D53" s="79"/>
      <c r="E53" s="9"/>
      <c r="F53" s="9"/>
      <c r="G53" s="79"/>
      <c r="H53" s="19"/>
      <c r="I53" s="9"/>
      <c r="J53" s="21"/>
      <c r="K53" s="7">
        <v>43</v>
      </c>
      <c r="L53" s="9"/>
      <c r="M53" s="79"/>
      <c r="N53" s="9"/>
      <c r="O53" s="9"/>
      <c r="P53" s="79"/>
      <c r="Q53" s="19"/>
      <c r="R53" s="9"/>
    </row>
    <row r="54" spans="2:18" s="10" customFormat="1" x14ac:dyDescent="0.35">
      <c r="B54" s="7">
        <v>44</v>
      </c>
      <c r="C54" s="9"/>
      <c r="D54" s="79"/>
      <c r="E54" s="9"/>
      <c r="F54" s="9"/>
      <c r="G54" s="79"/>
      <c r="H54" s="19"/>
      <c r="I54" s="9"/>
      <c r="J54" s="21"/>
      <c r="K54" s="7">
        <v>44</v>
      </c>
      <c r="L54" s="9"/>
      <c r="M54" s="79"/>
      <c r="N54" s="9"/>
      <c r="O54" s="9"/>
      <c r="P54" s="79"/>
      <c r="Q54" s="19"/>
      <c r="R54" s="9"/>
    </row>
    <row r="55" spans="2:18" s="10" customFormat="1" ht="16" thickBot="1" x14ac:dyDescent="0.4">
      <c r="B55" s="7">
        <v>45</v>
      </c>
      <c r="C55" s="9"/>
      <c r="D55" s="79"/>
      <c r="E55" s="9"/>
      <c r="F55" s="9"/>
      <c r="G55" s="79"/>
      <c r="H55" s="19"/>
      <c r="I55" s="9"/>
      <c r="J55" s="21"/>
      <c r="K55" s="7">
        <v>45</v>
      </c>
      <c r="L55" s="9"/>
      <c r="M55" s="79"/>
      <c r="N55" s="9"/>
      <c r="O55" s="9"/>
      <c r="P55" s="79"/>
      <c r="Q55" s="19"/>
      <c r="R55" s="9"/>
    </row>
    <row r="56" spans="2:18" s="10" customFormat="1" hidden="1" x14ac:dyDescent="0.35">
      <c r="B56" s="7">
        <v>46</v>
      </c>
      <c r="C56" s="9"/>
      <c r="D56" s="9"/>
      <c r="E56" s="9"/>
      <c r="F56" s="9"/>
      <c r="G56" s="9"/>
      <c r="H56" s="19"/>
      <c r="I56" s="9"/>
      <c r="J56" s="21"/>
      <c r="K56" s="7">
        <v>46</v>
      </c>
      <c r="L56" s="9"/>
      <c r="M56" s="9"/>
      <c r="N56" s="9"/>
      <c r="O56" s="9"/>
      <c r="P56" s="9"/>
      <c r="Q56" s="19"/>
      <c r="R56" s="9"/>
    </row>
    <row r="57" spans="2:18" s="10" customFormat="1" hidden="1" x14ac:dyDescent="0.35">
      <c r="B57" s="7">
        <v>47</v>
      </c>
      <c r="C57" s="9"/>
      <c r="D57" s="9"/>
      <c r="E57" s="9"/>
      <c r="F57" s="9"/>
      <c r="G57" s="9"/>
      <c r="H57" s="19"/>
      <c r="I57" s="9"/>
      <c r="J57" s="21"/>
      <c r="K57" s="7">
        <v>47</v>
      </c>
      <c r="L57" s="9"/>
      <c r="M57" s="9"/>
      <c r="N57" s="9"/>
      <c r="O57" s="9"/>
      <c r="P57" s="9"/>
      <c r="Q57" s="19"/>
      <c r="R57" s="9"/>
    </row>
    <row r="58" spans="2:18" s="10" customFormat="1" ht="16" hidden="1" thickBot="1" x14ac:dyDescent="0.4">
      <c r="B58" s="7">
        <v>48</v>
      </c>
      <c r="C58" s="9"/>
      <c r="D58" s="9"/>
      <c r="E58" s="9"/>
      <c r="F58" s="9"/>
      <c r="G58" s="9"/>
      <c r="H58" s="19"/>
      <c r="I58" s="9"/>
      <c r="J58" s="21"/>
      <c r="K58" s="7">
        <v>48</v>
      </c>
      <c r="L58" s="9"/>
      <c r="M58" s="9"/>
      <c r="N58" s="9"/>
      <c r="O58" s="9"/>
      <c r="P58" s="9"/>
      <c r="Q58" s="19"/>
      <c r="R58" s="9"/>
    </row>
    <row r="59" spans="2:18" s="10" customFormat="1" hidden="1" x14ac:dyDescent="0.35">
      <c r="B59" s="7"/>
      <c r="C59" s="9"/>
      <c r="D59" s="9"/>
      <c r="E59" s="9"/>
      <c r="F59" s="9"/>
      <c r="G59" s="9"/>
      <c r="H59" s="19" t="e" cm="1">
        <f t="array" ref="H59">aantAL</f>
        <v>#NAME?</v>
      </c>
      <c r="I59" s="9"/>
      <c r="K59" s="7"/>
      <c r="L59" s="8"/>
      <c r="M59" s="8"/>
      <c r="N59" s="8"/>
      <c r="O59" s="9"/>
      <c r="P59" s="9"/>
      <c r="Q59" s="11"/>
      <c r="R59" s="9"/>
    </row>
    <row r="60" spans="2:18" s="10" customFormat="1" ht="16" thickBot="1" x14ac:dyDescent="0.4">
      <c r="B60" s="7"/>
      <c r="C60" s="8"/>
      <c r="D60" s="8"/>
      <c r="E60" s="8"/>
      <c r="F60" s="9"/>
      <c r="G60" s="9"/>
      <c r="H60" s="31" t="e">
        <f>(COUNTIF(Tabel3[Gelukt?],"Ja")/(COUNTIF(Tabel3[Gelukt?],"Ja")+COUNTIF(Tabel3[Gelukt?],"Nee")+COUNTIF(Tabel3[Gelukt?],"Deels")))</f>
        <v>#DIV/0!</v>
      </c>
      <c r="I60" s="80" t="s">
        <v>71</v>
      </c>
      <c r="K60" s="7"/>
      <c r="L60" s="8"/>
      <c r="M60" s="8"/>
      <c r="N60" s="8"/>
      <c r="O60" s="9"/>
      <c r="P60" s="9"/>
      <c r="Q60" s="31" t="e">
        <f>(COUNTIF(Tabel33[Gelukt?],"Ja")/(COUNTIF(Tabel33[Gelukt?],"Ja")+COUNTIF(Tabel33[Gelukt?],"Nee")+COUNTIF(Tabel33[Gelukt?],"Deels")))</f>
        <v>#DIV/0!</v>
      </c>
      <c r="R60" s="80" t="s">
        <v>71</v>
      </c>
    </row>
    <row r="61" spans="2:18" s="10" customFormat="1" x14ac:dyDescent="0.35">
      <c r="F61" s="13"/>
      <c r="G61" s="13"/>
      <c r="H61" s="12"/>
      <c r="I61" s="13"/>
      <c r="O61" s="13"/>
      <c r="P61" s="13"/>
    </row>
    <row r="62" spans="2:18" s="10" customFormat="1" x14ac:dyDescent="0.35">
      <c r="F62" s="13"/>
      <c r="G62" s="13"/>
      <c r="H62" s="12"/>
      <c r="I62" s="13"/>
      <c r="O62" s="13"/>
      <c r="P62" s="13"/>
      <c r="Q62" s="12"/>
      <c r="R62" s="13"/>
    </row>
    <row r="63" spans="2:18" s="10" customFormat="1" x14ac:dyDescent="0.35">
      <c r="F63" s="13"/>
      <c r="G63" s="13"/>
      <c r="H63" s="12"/>
      <c r="I63" s="13"/>
      <c r="O63" s="13"/>
      <c r="P63" s="13"/>
      <c r="Q63" s="12"/>
      <c r="R63" s="13"/>
    </row>
    <row r="64" spans="2:18" s="10" customFormat="1" x14ac:dyDescent="0.35">
      <c r="F64" s="13"/>
      <c r="G64" s="13"/>
      <c r="H64" s="12"/>
      <c r="I64" s="13"/>
      <c r="O64" s="13"/>
      <c r="P64" s="13"/>
      <c r="Q64" s="12"/>
      <c r="R64" s="13"/>
    </row>
    <row r="65" spans="6:18" s="10" customFormat="1" x14ac:dyDescent="0.35">
      <c r="F65" s="13"/>
      <c r="G65" s="13"/>
      <c r="H65" s="12"/>
      <c r="I65" s="13"/>
      <c r="O65" s="13"/>
      <c r="P65" s="13"/>
      <c r="Q65" s="12"/>
      <c r="R65" s="13"/>
    </row>
    <row r="66" spans="6:18" s="10" customFormat="1" x14ac:dyDescent="0.35">
      <c r="F66" s="13"/>
      <c r="G66" s="13"/>
      <c r="H66" s="12"/>
      <c r="I66" s="13"/>
      <c r="O66" s="13"/>
      <c r="P66" s="13"/>
      <c r="Q66" s="12"/>
      <c r="R66" s="13"/>
    </row>
    <row r="67" spans="6:18" s="10" customFormat="1" x14ac:dyDescent="0.35">
      <c r="F67" s="13"/>
      <c r="G67" s="13"/>
      <c r="H67" s="12"/>
      <c r="I67" s="13"/>
      <c r="O67" s="13"/>
      <c r="P67" s="13"/>
      <c r="Q67" s="12"/>
      <c r="R67" s="13"/>
    </row>
    <row r="68" spans="6:18" s="10" customFormat="1" x14ac:dyDescent="0.35">
      <c r="F68" s="13"/>
      <c r="G68" s="13"/>
      <c r="H68" s="12"/>
      <c r="I68" s="13"/>
      <c r="O68" s="13"/>
      <c r="P68" s="13"/>
      <c r="Q68" s="12"/>
      <c r="R68" s="13"/>
    </row>
    <row r="69" spans="6:18" s="10" customFormat="1" x14ac:dyDescent="0.35">
      <c r="F69" s="13"/>
      <c r="G69" s="13"/>
      <c r="H69" s="12"/>
      <c r="I69" s="13"/>
      <c r="O69" s="13"/>
      <c r="P69" s="13"/>
      <c r="Q69" s="12"/>
      <c r="R69" s="13"/>
    </row>
    <row r="70" spans="6:18" s="10" customFormat="1" x14ac:dyDescent="0.35">
      <c r="F70" s="13"/>
      <c r="G70" s="13"/>
      <c r="H70" s="12"/>
      <c r="I70" s="13"/>
      <c r="O70" s="13"/>
      <c r="P70" s="13"/>
      <c r="Q70" s="12"/>
      <c r="R70" s="13"/>
    </row>
    <row r="71" spans="6:18" s="10" customFormat="1" x14ac:dyDescent="0.35">
      <c r="F71" s="13"/>
      <c r="G71" s="13"/>
      <c r="H71" s="12"/>
      <c r="I71" s="13"/>
      <c r="O71" s="13"/>
      <c r="P71" s="13"/>
      <c r="Q71" s="12"/>
      <c r="R71" s="13"/>
    </row>
    <row r="72" spans="6:18" s="10" customFormat="1" x14ac:dyDescent="0.35">
      <c r="F72" s="13"/>
      <c r="G72" s="13"/>
      <c r="H72" s="12"/>
      <c r="I72" s="13"/>
      <c r="O72" s="13"/>
      <c r="P72" s="13"/>
      <c r="Q72" s="12"/>
      <c r="R72" s="13"/>
    </row>
    <row r="73" spans="6:18" s="10" customFormat="1" x14ac:dyDescent="0.35">
      <c r="F73" s="13"/>
      <c r="G73" s="13"/>
      <c r="H73" s="12"/>
      <c r="I73" s="13"/>
      <c r="O73" s="13"/>
      <c r="P73" s="13"/>
      <c r="Q73" s="12"/>
      <c r="R73" s="13"/>
    </row>
    <row r="74" spans="6:18" s="10" customFormat="1" x14ac:dyDescent="0.35">
      <c r="F74" s="13"/>
      <c r="G74" s="13"/>
      <c r="H74" s="12"/>
      <c r="I74" s="13"/>
      <c r="O74" s="13"/>
      <c r="P74" s="13"/>
      <c r="Q74" s="12"/>
      <c r="R74" s="13"/>
    </row>
    <row r="75" spans="6:18" s="10" customFormat="1" x14ac:dyDescent="0.35">
      <c r="F75" s="13"/>
      <c r="G75" s="13"/>
      <c r="H75" s="12"/>
      <c r="I75" s="13"/>
      <c r="O75" s="13"/>
      <c r="P75" s="13"/>
      <c r="Q75" s="12"/>
      <c r="R75" s="13"/>
    </row>
    <row r="76" spans="6:18" s="10" customFormat="1" x14ac:dyDescent="0.35">
      <c r="F76" s="13"/>
      <c r="G76" s="13"/>
      <c r="H76" s="12"/>
      <c r="I76" s="13"/>
      <c r="O76" s="13"/>
      <c r="P76" s="13"/>
      <c r="Q76" s="12"/>
      <c r="R76" s="13"/>
    </row>
    <row r="77" spans="6:18" s="10" customFormat="1" x14ac:dyDescent="0.35">
      <c r="F77" s="13"/>
      <c r="G77" s="13"/>
      <c r="H77" s="12"/>
      <c r="I77" s="13"/>
      <c r="O77" s="13"/>
      <c r="P77" s="13"/>
      <c r="Q77" s="12"/>
      <c r="R77" s="13"/>
    </row>
    <row r="78" spans="6:18" s="10" customFormat="1" x14ac:dyDescent="0.35">
      <c r="F78" s="13"/>
      <c r="G78" s="13"/>
      <c r="H78" s="12"/>
      <c r="I78" s="13"/>
      <c r="O78" s="13"/>
      <c r="P78" s="13"/>
      <c r="Q78" s="12"/>
      <c r="R78" s="13"/>
    </row>
    <row r="79" spans="6:18" s="10" customFormat="1" x14ac:dyDescent="0.35">
      <c r="F79" s="13"/>
      <c r="G79" s="13"/>
      <c r="H79" s="12"/>
      <c r="I79" s="13"/>
      <c r="O79" s="13"/>
      <c r="P79" s="13"/>
      <c r="Q79" s="12"/>
      <c r="R79" s="13"/>
    </row>
    <row r="80" spans="6:18" s="10" customFormat="1" x14ac:dyDescent="0.35">
      <c r="F80" s="13"/>
      <c r="G80" s="13"/>
      <c r="H80" s="12"/>
      <c r="I80" s="13"/>
      <c r="O80" s="13"/>
      <c r="P80" s="13"/>
      <c r="Q80" s="12"/>
      <c r="R80" s="13"/>
    </row>
    <row r="81" spans="6:18" s="10" customFormat="1" x14ac:dyDescent="0.35">
      <c r="F81" s="13"/>
      <c r="G81" s="13"/>
      <c r="H81" s="12"/>
      <c r="I81" s="13"/>
      <c r="O81" s="13"/>
      <c r="P81" s="13"/>
      <c r="Q81" s="12"/>
      <c r="R81" s="13"/>
    </row>
    <row r="82" spans="6:18" s="10" customFormat="1" x14ac:dyDescent="0.35">
      <c r="F82" s="13"/>
      <c r="G82" s="13"/>
      <c r="H82" s="12"/>
      <c r="I82" s="13"/>
      <c r="O82" s="13"/>
      <c r="P82" s="13"/>
      <c r="Q82" s="12"/>
      <c r="R82" s="13"/>
    </row>
    <row r="83" spans="6:18" s="10" customFormat="1" x14ac:dyDescent="0.35">
      <c r="F83" s="13"/>
      <c r="G83" s="13"/>
      <c r="H83" s="12"/>
      <c r="I83" s="13"/>
      <c r="O83" s="13"/>
      <c r="P83" s="13"/>
      <c r="Q83" s="12"/>
      <c r="R83" s="13"/>
    </row>
    <row r="84" spans="6:18" s="10" customFormat="1" x14ac:dyDescent="0.35">
      <c r="F84" s="13"/>
      <c r="G84" s="13"/>
      <c r="H84" s="12"/>
      <c r="I84" s="13"/>
      <c r="O84" s="13"/>
      <c r="P84" s="13"/>
      <c r="Q84" s="12"/>
      <c r="R84" s="13"/>
    </row>
    <row r="85" spans="6:18" s="10" customFormat="1" x14ac:dyDescent="0.35">
      <c r="F85" s="13"/>
      <c r="G85" s="13"/>
      <c r="H85" s="12"/>
      <c r="I85" s="13"/>
      <c r="O85" s="13"/>
      <c r="P85" s="13"/>
      <c r="Q85" s="12"/>
      <c r="R85" s="13"/>
    </row>
    <row r="86" spans="6:18" s="10" customFormat="1" x14ac:dyDescent="0.35">
      <c r="F86" s="13"/>
      <c r="G86" s="13"/>
      <c r="H86" s="12"/>
      <c r="I86" s="13"/>
      <c r="O86" s="13"/>
      <c r="P86" s="13"/>
      <c r="Q86" s="12"/>
      <c r="R86" s="13"/>
    </row>
    <row r="87" spans="6:18" s="10" customFormat="1" x14ac:dyDescent="0.35">
      <c r="F87" s="13"/>
      <c r="G87" s="13"/>
      <c r="H87" s="12"/>
      <c r="I87" s="13"/>
      <c r="O87" s="13"/>
      <c r="P87" s="13"/>
      <c r="Q87" s="12"/>
      <c r="R87" s="13"/>
    </row>
    <row r="88" spans="6:18" s="10" customFormat="1" x14ac:dyDescent="0.35">
      <c r="F88" s="13"/>
      <c r="G88" s="13"/>
      <c r="H88" s="12"/>
      <c r="I88" s="13"/>
      <c r="O88" s="13"/>
      <c r="P88" s="13"/>
      <c r="Q88" s="12"/>
      <c r="R88" s="13"/>
    </row>
    <row r="89" spans="6:18" s="10" customFormat="1" x14ac:dyDescent="0.35">
      <c r="F89" s="13"/>
      <c r="G89" s="13"/>
      <c r="H89" s="12"/>
      <c r="I89" s="13"/>
      <c r="O89" s="13"/>
      <c r="P89" s="13"/>
      <c r="Q89" s="12"/>
      <c r="R89" s="13"/>
    </row>
    <row r="90" spans="6:18" s="10" customFormat="1" x14ac:dyDescent="0.35">
      <c r="F90" s="13"/>
      <c r="G90" s="13"/>
      <c r="H90" s="12"/>
      <c r="I90" s="13"/>
      <c r="O90" s="13"/>
      <c r="P90" s="13"/>
      <c r="Q90" s="12"/>
      <c r="R90" s="13"/>
    </row>
    <row r="91" spans="6:18" s="10" customFormat="1" x14ac:dyDescent="0.35">
      <c r="F91" s="13"/>
      <c r="G91" s="13"/>
      <c r="H91" s="12"/>
      <c r="I91" s="13"/>
      <c r="O91" s="13"/>
      <c r="P91" s="13"/>
      <c r="Q91" s="12"/>
      <c r="R91" s="13"/>
    </row>
    <row r="92" spans="6:18" s="10" customFormat="1" x14ac:dyDescent="0.35">
      <c r="F92" s="13"/>
      <c r="G92" s="13"/>
      <c r="H92" s="12"/>
      <c r="I92" s="13"/>
      <c r="O92" s="13"/>
      <c r="P92" s="13"/>
      <c r="Q92" s="12"/>
      <c r="R92" s="13"/>
    </row>
    <row r="93" spans="6:18" s="10" customFormat="1" x14ac:dyDescent="0.35">
      <c r="F93" s="13"/>
      <c r="G93" s="13"/>
      <c r="H93" s="12"/>
      <c r="I93" s="13"/>
      <c r="O93" s="13"/>
      <c r="P93" s="13"/>
      <c r="Q93" s="12"/>
      <c r="R93" s="13"/>
    </row>
    <row r="94" spans="6:18" s="10" customFormat="1" x14ac:dyDescent="0.35">
      <c r="F94" s="13"/>
      <c r="G94" s="13"/>
      <c r="H94" s="12"/>
      <c r="I94" s="13"/>
      <c r="O94" s="13"/>
      <c r="P94" s="13"/>
      <c r="Q94" s="12"/>
      <c r="R94" s="13"/>
    </row>
    <row r="95" spans="6:18" s="10" customFormat="1" x14ac:dyDescent="0.35">
      <c r="F95" s="13"/>
      <c r="G95" s="13"/>
      <c r="H95" s="12"/>
      <c r="I95" s="13"/>
      <c r="O95" s="13"/>
      <c r="P95" s="13"/>
      <c r="Q95" s="12"/>
      <c r="R95" s="13"/>
    </row>
    <row r="96" spans="6:18" s="10" customFormat="1" x14ac:dyDescent="0.35">
      <c r="F96" s="13"/>
      <c r="G96" s="13"/>
      <c r="H96" s="12"/>
      <c r="I96" s="13"/>
      <c r="O96" s="13"/>
      <c r="P96" s="13"/>
      <c r="Q96" s="12"/>
      <c r="R96" s="13"/>
    </row>
    <row r="97" spans="6:18" s="10" customFormat="1" x14ac:dyDescent="0.35">
      <c r="F97" s="13"/>
      <c r="G97" s="13"/>
      <c r="H97" s="12"/>
      <c r="I97" s="13"/>
      <c r="O97" s="13"/>
      <c r="P97" s="13"/>
      <c r="Q97" s="12"/>
      <c r="R97" s="13"/>
    </row>
    <row r="98" spans="6:18" s="10" customFormat="1" x14ac:dyDescent="0.35">
      <c r="F98" s="13"/>
      <c r="G98" s="13"/>
      <c r="H98" s="12"/>
      <c r="I98" s="13"/>
      <c r="O98" s="13"/>
      <c r="P98" s="13"/>
      <c r="Q98" s="12"/>
      <c r="R98" s="13"/>
    </row>
    <row r="99" spans="6:18" s="10" customFormat="1" x14ac:dyDescent="0.35">
      <c r="F99" s="13"/>
      <c r="G99" s="13"/>
      <c r="H99" s="12"/>
      <c r="I99" s="13"/>
      <c r="O99" s="13"/>
      <c r="P99" s="13"/>
      <c r="Q99" s="12"/>
      <c r="R99" s="13"/>
    </row>
    <row r="100" spans="6:18" s="10" customFormat="1" x14ac:dyDescent="0.35">
      <c r="F100" s="13"/>
      <c r="G100" s="13"/>
      <c r="H100" s="12"/>
      <c r="I100" s="13"/>
      <c r="O100" s="13"/>
      <c r="P100" s="13"/>
      <c r="Q100" s="12"/>
      <c r="R100" s="13"/>
    </row>
    <row r="101" spans="6:18" s="10" customFormat="1" x14ac:dyDescent="0.35">
      <c r="F101" s="13"/>
      <c r="G101" s="13"/>
      <c r="H101" s="12"/>
      <c r="I101" s="13"/>
      <c r="O101" s="13"/>
      <c r="P101" s="13"/>
      <c r="Q101" s="12"/>
      <c r="R101" s="13"/>
    </row>
    <row r="102" spans="6:18" s="10" customFormat="1" x14ac:dyDescent="0.35">
      <c r="F102" s="13"/>
      <c r="G102" s="13"/>
      <c r="H102" s="12"/>
      <c r="I102" s="13"/>
      <c r="O102" s="13"/>
      <c r="P102" s="13"/>
      <c r="Q102" s="12"/>
      <c r="R102" s="13"/>
    </row>
    <row r="103" spans="6:18" s="10" customFormat="1" x14ac:dyDescent="0.35">
      <c r="F103" s="13"/>
      <c r="G103" s="13"/>
      <c r="H103" s="12"/>
      <c r="I103" s="13"/>
      <c r="O103" s="13"/>
      <c r="P103" s="13"/>
      <c r="Q103" s="12"/>
      <c r="R103" s="13"/>
    </row>
    <row r="104" spans="6:18" s="10" customFormat="1" x14ac:dyDescent="0.35">
      <c r="F104" s="13"/>
      <c r="G104" s="13"/>
      <c r="H104" s="12"/>
      <c r="I104" s="13"/>
      <c r="O104" s="13"/>
      <c r="P104" s="13"/>
      <c r="Q104" s="12"/>
      <c r="R104" s="13"/>
    </row>
    <row r="105" spans="6:18" s="10" customFormat="1" x14ac:dyDescent="0.35">
      <c r="F105" s="13"/>
      <c r="G105" s="13"/>
      <c r="H105" s="12"/>
      <c r="I105" s="13"/>
      <c r="O105" s="13"/>
      <c r="P105" s="13"/>
      <c r="Q105" s="12"/>
      <c r="R105" s="13"/>
    </row>
    <row r="106" spans="6:18" s="10" customFormat="1" x14ac:dyDescent="0.35">
      <c r="F106" s="13"/>
      <c r="G106" s="13"/>
      <c r="H106" s="12"/>
      <c r="I106" s="13"/>
      <c r="O106" s="13"/>
      <c r="P106" s="13"/>
      <c r="Q106" s="12"/>
      <c r="R106" s="13"/>
    </row>
    <row r="107" spans="6:18" s="10" customFormat="1" x14ac:dyDescent="0.35">
      <c r="F107" s="13"/>
      <c r="G107" s="13"/>
      <c r="H107" s="12"/>
      <c r="I107" s="13"/>
      <c r="O107" s="13"/>
      <c r="P107" s="13"/>
      <c r="Q107" s="12"/>
      <c r="R107" s="13"/>
    </row>
    <row r="108" spans="6:18" s="10" customFormat="1" x14ac:dyDescent="0.35">
      <c r="F108" s="13"/>
      <c r="G108" s="13"/>
      <c r="H108" s="12"/>
      <c r="I108" s="13"/>
      <c r="O108" s="13"/>
      <c r="P108" s="13"/>
      <c r="Q108" s="12"/>
      <c r="R108" s="13"/>
    </row>
    <row r="109" spans="6:18" s="10" customFormat="1" x14ac:dyDescent="0.35">
      <c r="F109" s="13"/>
      <c r="G109" s="13"/>
      <c r="H109" s="12"/>
      <c r="I109" s="13"/>
      <c r="O109" s="13"/>
      <c r="P109" s="13"/>
      <c r="Q109" s="12"/>
      <c r="R109" s="13"/>
    </row>
    <row r="110" spans="6:18" s="10" customFormat="1" x14ac:dyDescent="0.35">
      <c r="F110" s="13"/>
      <c r="G110" s="13"/>
      <c r="H110" s="12"/>
      <c r="I110" s="13"/>
      <c r="O110" s="13"/>
      <c r="P110" s="13"/>
      <c r="Q110" s="12"/>
      <c r="R110" s="13"/>
    </row>
    <row r="111" spans="6:18" s="10" customFormat="1" x14ac:dyDescent="0.35">
      <c r="F111" s="13"/>
      <c r="G111" s="13"/>
      <c r="H111" s="12"/>
      <c r="I111" s="13"/>
      <c r="O111" s="13"/>
      <c r="P111" s="13"/>
      <c r="Q111" s="12"/>
      <c r="R111" s="13"/>
    </row>
    <row r="112" spans="6:18" s="10" customFormat="1" x14ac:dyDescent="0.35">
      <c r="F112" s="13"/>
      <c r="G112" s="13"/>
      <c r="H112" s="12"/>
      <c r="I112" s="13"/>
      <c r="O112" s="13"/>
      <c r="P112" s="13"/>
      <c r="Q112" s="12"/>
      <c r="R112" s="13"/>
    </row>
    <row r="113" spans="6:18" s="10" customFormat="1" x14ac:dyDescent="0.35">
      <c r="F113" s="13"/>
      <c r="G113" s="13"/>
      <c r="H113" s="12"/>
      <c r="I113" s="13"/>
      <c r="O113" s="13"/>
      <c r="P113" s="13"/>
      <c r="Q113" s="12"/>
      <c r="R113" s="13"/>
    </row>
    <row r="114" spans="6:18" s="10" customFormat="1" x14ac:dyDescent="0.35">
      <c r="F114" s="13"/>
      <c r="G114" s="13"/>
      <c r="H114" s="12"/>
      <c r="I114" s="13"/>
      <c r="O114" s="13"/>
      <c r="P114" s="13"/>
      <c r="Q114" s="12"/>
      <c r="R114" s="13"/>
    </row>
    <row r="115" spans="6:18" s="10" customFormat="1" x14ac:dyDescent="0.35">
      <c r="F115" s="13"/>
      <c r="G115" s="13"/>
      <c r="H115" s="12"/>
      <c r="I115" s="13"/>
      <c r="O115" s="13"/>
      <c r="P115" s="13"/>
      <c r="Q115" s="12"/>
      <c r="R115" s="13"/>
    </row>
    <row r="116" spans="6:18" s="10" customFormat="1" x14ac:dyDescent="0.35">
      <c r="F116" s="13"/>
      <c r="G116" s="13"/>
      <c r="H116" s="12"/>
      <c r="I116" s="13"/>
      <c r="O116" s="13"/>
      <c r="P116" s="13"/>
      <c r="Q116" s="12"/>
      <c r="R116" s="13"/>
    </row>
    <row r="117" spans="6:18" s="10" customFormat="1" x14ac:dyDescent="0.35">
      <c r="F117" s="13"/>
      <c r="G117" s="13"/>
      <c r="H117" s="12"/>
      <c r="I117" s="13"/>
      <c r="O117" s="13"/>
      <c r="P117" s="13"/>
      <c r="Q117" s="12"/>
      <c r="R117" s="13"/>
    </row>
    <row r="118" spans="6:18" s="10" customFormat="1" x14ac:dyDescent="0.35">
      <c r="F118" s="13"/>
      <c r="G118" s="13"/>
      <c r="H118" s="12"/>
      <c r="I118" s="13"/>
      <c r="O118" s="13"/>
      <c r="P118" s="13"/>
      <c r="Q118" s="12"/>
      <c r="R118" s="13"/>
    </row>
    <row r="119" spans="6:18" s="10" customFormat="1" x14ac:dyDescent="0.35">
      <c r="F119" s="13"/>
      <c r="G119" s="13"/>
      <c r="H119" s="12"/>
      <c r="I119" s="13"/>
      <c r="O119" s="13"/>
      <c r="P119" s="13"/>
      <c r="Q119" s="12"/>
      <c r="R119" s="13"/>
    </row>
    <row r="120" spans="6:18" s="10" customFormat="1" x14ac:dyDescent="0.35">
      <c r="F120" s="13"/>
      <c r="G120" s="13"/>
      <c r="H120" s="12"/>
      <c r="I120" s="13"/>
      <c r="O120" s="13"/>
      <c r="P120" s="13"/>
      <c r="Q120" s="12"/>
      <c r="R120" s="13"/>
    </row>
    <row r="121" spans="6:18" s="10" customFormat="1" x14ac:dyDescent="0.35">
      <c r="F121" s="13"/>
      <c r="G121" s="13"/>
      <c r="H121" s="12"/>
      <c r="I121" s="13"/>
      <c r="O121" s="13"/>
      <c r="P121" s="13"/>
      <c r="Q121" s="12"/>
      <c r="R121" s="13"/>
    </row>
    <row r="122" spans="6:18" s="10" customFormat="1" x14ac:dyDescent="0.35">
      <c r="F122" s="13"/>
      <c r="G122" s="13"/>
      <c r="H122" s="12"/>
      <c r="I122" s="13"/>
      <c r="O122" s="13"/>
      <c r="P122" s="13"/>
      <c r="Q122" s="12"/>
      <c r="R122" s="13"/>
    </row>
    <row r="123" spans="6:18" s="10" customFormat="1" x14ac:dyDescent="0.35">
      <c r="F123" s="13"/>
      <c r="G123" s="13"/>
      <c r="H123" s="12"/>
      <c r="I123" s="13"/>
      <c r="O123" s="13"/>
      <c r="P123" s="13"/>
      <c r="Q123" s="12"/>
      <c r="R123" s="13"/>
    </row>
    <row r="124" spans="6:18" s="10" customFormat="1" x14ac:dyDescent="0.35">
      <c r="F124" s="13"/>
      <c r="G124" s="13"/>
      <c r="H124" s="12"/>
      <c r="I124" s="13"/>
      <c r="O124" s="13"/>
      <c r="P124" s="13"/>
      <c r="Q124" s="12"/>
      <c r="R124" s="13"/>
    </row>
    <row r="125" spans="6:18" s="10" customFormat="1" x14ac:dyDescent="0.35">
      <c r="F125" s="13"/>
      <c r="G125" s="13"/>
      <c r="H125" s="12"/>
      <c r="I125" s="13"/>
      <c r="O125" s="13"/>
      <c r="P125" s="13"/>
      <c r="Q125" s="12"/>
      <c r="R125" s="13"/>
    </row>
    <row r="126" spans="6:18" s="10" customFormat="1" x14ac:dyDescent="0.35">
      <c r="F126" s="13"/>
      <c r="G126" s="13"/>
      <c r="H126" s="12"/>
      <c r="I126" s="13"/>
      <c r="O126" s="13"/>
      <c r="P126" s="13"/>
      <c r="Q126" s="12"/>
      <c r="R126" s="13"/>
    </row>
    <row r="127" spans="6:18" s="10" customFormat="1" x14ac:dyDescent="0.35">
      <c r="F127" s="13"/>
      <c r="G127" s="13"/>
      <c r="H127" s="12"/>
      <c r="I127" s="13"/>
      <c r="O127" s="13"/>
      <c r="P127" s="13"/>
      <c r="Q127" s="12"/>
      <c r="R127" s="13"/>
    </row>
    <row r="128" spans="6:18" s="10" customFormat="1" x14ac:dyDescent="0.35">
      <c r="F128" s="13"/>
      <c r="G128" s="13"/>
      <c r="H128" s="12"/>
      <c r="I128" s="13"/>
      <c r="O128" s="13"/>
      <c r="P128" s="13"/>
      <c r="Q128" s="12"/>
      <c r="R128" s="13"/>
    </row>
    <row r="129" spans="6:18" s="10" customFormat="1" x14ac:dyDescent="0.35">
      <c r="F129" s="13"/>
      <c r="G129" s="13"/>
      <c r="H129" s="12"/>
      <c r="I129" s="13"/>
      <c r="O129" s="13"/>
      <c r="P129" s="13"/>
      <c r="Q129" s="12"/>
      <c r="R129" s="13"/>
    </row>
    <row r="130" spans="6:18" s="10" customFormat="1" x14ac:dyDescent="0.35">
      <c r="F130" s="13"/>
      <c r="G130" s="13"/>
      <c r="H130" s="12"/>
      <c r="I130" s="13"/>
      <c r="O130" s="13"/>
      <c r="P130" s="13"/>
      <c r="Q130" s="12"/>
      <c r="R130" s="13"/>
    </row>
    <row r="131" spans="6:18" s="10" customFormat="1" x14ac:dyDescent="0.35">
      <c r="F131" s="13"/>
      <c r="G131" s="13"/>
      <c r="H131" s="12"/>
      <c r="I131" s="13"/>
      <c r="O131" s="13"/>
      <c r="P131" s="13"/>
      <c r="Q131" s="12"/>
      <c r="R131" s="13"/>
    </row>
    <row r="132" spans="6:18" s="10" customFormat="1" x14ac:dyDescent="0.35">
      <c r="F132" s="13"/>
      <c r="G132" s="13"/>
      <c r="H132" s="12"/>
      <c r="I132" s="13"/>
      <c r="O132" s="13"/>
      <c r="P132" s="13"/>
      <c r="Q132" s="12"/>
      <c r="R132" s="13"/>
    </row>
    <row r="133" spans="6:18" s="10" customFormat="1" x14ac:dyDescent="0.35">
      <c r="F133" s="13"/>
      <c r="G133" s="13"/>
      <c r="H133" s="12"/>
      <c r="I133" s="13"/>
      <c r="O133" s="13"/>
      <c r="P133" s="13"/>
      <c r="Q133" s="12"/>
      <c r="R133" s="13"/>
    </row>
    <row r="134" spans="6:18" s="10" customFormat="1" x14ac:dyDescent="0.35">
      <c r="F134" s="13"/>
      <c r="G134" s="13"/>
      <c r="H134" s="12"/>
      <c r="I134" s="13"/>
      <c r="O134" s="13"/>
      <c r="P134" s="13"/>
      <c r="Q134" s="12"/>
      <c r="R134" s="13"/>
    </row>
    <row r="135" spans="6:18" s="10" customFormat="1" x14ac:dyDescent="0.35">
      <c r="F135" s="13"/>
      <c r="G135" s="13"/>
      <c r="H135" s="12"/>
      <c r="I135" s="13"/>
      <c r="O135" s="13"/>
      <c r="P135" s="13"/>
      <c r="Q135" s="12"/>
      <c r="R135" s="13"/>
    </row>
    <row r="136" spans="6:18" s="10" customFormat="1" x14ac:dyDescent="0.35">
      <c r="F136" s="13"/>
      <c r="G136" s="13"/>
      <c r="H136" s="12"/>
      <c r="I136" s="13"/>
      <c r="O136" s="13"/>
      <c r="P136" s="13"/>
      <c r="Q136" s="12"/>
      <c r="R136" s="13"/>
    </row>
    <row r="137" spans="6:18" s="10" customFormat="1" x14ac:dyDescent="0.35">
      <c r="F137" s="13"/>
      <c r="G137" s="13"/>
      <c r="H137" s="12"/>
      <c r="I137" s="13"/>
      <c r="O137" s="13"/>
      <c r="P137" s="13"/>
      <c r="Q137" s="12"/>
      <c r="R137" s="13"/>
    </row>
    <row r="138" spans="6:18" s="10" customFormat="1" x14ac:dyDescent="0.35">
      <c r="F138" s="13"/>
      <c r="G138" s="13"/>
      <c r="H138" s="12"/>
      <c r="I138" s="13"/>
      <c r="O138" s="13"/>
      <c r="P138" s="13"/>
      <c r="Q138" s="12"/>
      <c r="R138" s="13"/>
    </row>
    <row r="139" spans="6:18" s="10" customFormat="1" x14ac:dyDescent="0.35">
      <c r="F139" s="13"/>
      <c r="G139" s="13"/>
      <c r="H139" s="12"/>
      <c r="I139" s="13"/>
      <c r="O139" s="13"/>
      <c r="P139" s="13"/>
      <c r="Q139" s="12"/>
      <c r="R139" s="13"/>
    </row>
    <row r="140" spans="6:18" s="10" customFormat="1" x14ac:dyDescent="0.35">
      <c r="F140" s="13"/>
      <c r="G140" s="13"/>
      <c r="H140" s="12"/>
      <c r="I140" s="13"/>
      <c r="O140" s="13"/>
      <c r="P140" s="13"/>
      <c r="Q140" s="12"/>
      <c r="R140" s="13"/>
    </row>
    <row r="141" spans="6:18" s="10" customFormat="1" x14ac:dyDescent="0.35">
      <c r="F141" s="13"/>
      <c r="G141" s="13"/>
      <c r="H141" s="12"/>
      <c r="I141" s="13"/>
      <c r="O141" s="13"/>
      <c r="P141" s="13"/>
      <c r="Q141" s="12"/>
      <c r="R141" s="13"/>
    </row>
    <row r="142" spans="6:18" s="10" customFormat="1" x14ac:dyDescent="0.35">
      <c r="F142" s="13"/>
      <c r="G142" s="13"/>
      <c r="H142" s="12"/>
      <c r="I142" s="13"/>
      <c r="O142" s="13"/>
      <c r="P142" s="13"/>
      <c r="Q142" s="12"/>
      <c r="R142" s="13"/>
    </row>
    <row r="143" spans="6:18" s="10" customFormat="1" x14ac:dyDescent="0.35">
      <c r="F143" s="13"/>
      <c r="G143" s="13"/>
      <c r="H143" s="12"/>
      <c r="I143" s="13"/>
      <c r="O143" s="13"/>
      <c r="P143" s="13"/>
      <c r="Q143" s="12"/>
      <c r="R143" s="13"/>
    </row>
    <row r="144" spans="6:18" s="10" customFormat="1" x14ac:dyDescent="0.35">
      <c r="F144" s="13"/>
      <c r="G144" s="13"/>
      <c r="H144" s="12"/>
      <c r="I144" s="13"/>
      <c r="O144" s="13"/>
      <c r="P144" s="13"/>
      <c r="Q144" s="12"/>
      <c r="R144" s="13"/>
    </row>
    <row r="145" spans="6:18" s="10" customFormat="1" x14ac:dyDescent="0.35">
      <c r="F145" s="13"/>
      <c r="G145" s="13"/>
      <c r="H145" s="12"/>
      <c r="I145" s="13"/>
      <c r="O145" s="13"/>
      <c r="P145" s="13"/>
      <c r="Q145" s="12"/>
      <c r="R145" s="13"/>
    </row>
    <row r="146" spans="6:18" s="10" customFormat="1" x14ac:dyDescent="0.35">
      <c r="F146" s="13"/>
      <c r="G146" s="13"/>
      <c r="H146" s="12"/>
      <c r="I146" s="13"/>
      <c r="O146" s="13"/>
      <c r="P146" s="13"/>
      <c r="Q146" s="12"/>
      <c r="R146" s="13"/>
    </row>
    <row r="147" spans="6:18" s="10" customFormat="1" x14ac:dyDescent="0.35">
      <c r="F147" s="13"/>
      <c r="G147" s="13"/>
      <c r="H147" s="12"/>
      <c r="I147" s="13"/>
      <c r="O147" s="13"/>
      <c r="P147" s="13"/>
      <c r="Q147" s="12"/>
      <c r="R147" s="13"/>
    </row>
    <row r="148" spans="6:18" s="10" customFormat="1" x14ac:dyDescent="0.35">
      <c r="F148" s="13"/>
      <c r="G148" s="13"/>
      <c r="H148" s="12"/>
      <c r="I148" s="13"/>
      <c r="O148" s="13"/>
      <c r="P148" s="13"/>
      <c r="Q148" s="12"/>
      <c r="R148" s="13"/>
    </row>
    <row r="149" spans="6:18" s="10" customFormat="1" x14ac:dyDescent="0.35">
      <c r="F149" s="13"/>
      <c r="G149" s="13"/>
      <c r="H149" s="12"/>
      <c r="I149" s="13"/>
      <c r="O149" s="13"/>
      <c r="P149" s="13"/>
      <c r="Q149" s="12"/>
      <c r="R149" s="13"/>
    </row>
    <row r="150" spans="6:18" s="10" customFormat="1" x14ac:dyDescent="0.35">
      <c r="F150" s="13"/>
      <c r="G150" s="13"/>
      <c r="H150" s="12"/>
      <c r="I150" s="13"/>
      <c r="O150" s="13"/>
      <c r="P150" s="13"/>
      <c r="Q150" s="12"/>
      <c r="R150" s="13"/>
    </row>
    <row r="151" spans="6:18" s="10" customFormat="1" x14ac:dyDescent="0.35">
      <c r="F151" s="13"/>
      <c r="G151" s="13"/>
      <c r="H151" s="12"/>
      <c r="I151" s="13"/>
      <c r="O151" s="13"/>
      <c r="P151" s="13"/>
      <c r="Q151" s="12"/>
      <c r="R151" s="13"/>
    </row>
    <row r="152" spans="6:18" s="10" customFormat="1" x14ac:dyDescent="0.35">
      <c r="F152" s="13"/>
      <c r="G152" s="13"/>
      <c r="H152" s="12"/>
      <c r="I152" s="13"/>
      <c r="O152" s="13"/>
      <c r="P152" s="13"/>
      <c r="Q152" s="12"/>
      <c r="R152" s="13"/>
    </row>
    <row r="153" spans="6:18" s="10" customFormat="1" x14ac:dyDescent="0.35">
      <c r="F153" s="13"/>
      <c r="G153" s="13"/>
      <c r="H153" s="12"/>
      <c r="I153" s="13"/>
      <c r="O153" s="13"/>
      <c r="P153" s="13"/>
      <c r="Q153" s="12"/>
      <c r="R153" s="13"/>
    </row>
    <row r="154" spans="6:18" s="10" customFormat="1" x14ac:dyDescent="0.35">
      <c r="F154" s="13"/>
      <c r="G154" s="13"/>
      <c r="H154" s="12"/>
      <c r="I154" s="13"/>
      <c r="O154" s="13"/>
      <c r="P154" s="13"/>
      <c r="Q154" s="12"/>
      <c r="R154" s="13"/>
    </row>
    <row r="155" spans="6:18" s="10" customFormat="1" x14ac:dyDescent="0.35">
      <c r="F155" s="13"/>
      <c r="G155" s="13"/>
      <c r="H155" s="12"/>
      <c r="I155" s="13"/>
      <c r="O155" s="13"/>
      <c r="P155" s="13"/>
      <c r="Q155" s="12"/>
      <c r="R155" s="13"/>
    </row>
    <row r="156" spans="6:18" s="10" customFormat="1" x14ac:dyDescent="0.35">
      <c r="F156" s="13"/>
      <c r="G156" s="13"/>
      <c r="H156" s="12"/>
      <c r="I156" s="13"/>
      <c r="O156" s="13"/>
      <c r="P156" s="13"/>
      <c r="Q156" s="12"/>
      <c r="R156" s="13"/>
    </row>
    <row r="157" spans="6:18" s="10" customFormat="1" x14ac:dyDescent="0.35">
      <c r="F157" s="13"/>
      <c r="G157" s="13"/>
      <c r="H157" s="12"/>
      <c r="I157" s="13"/>
      <c r="O157" s="13"/>
      <c r="P157" s="13"/>
      <c r="Q157" s="12"/>
      <c r="R157" s="13"/>
    </row>
    <row r="158" spans="6:18" s="10" customFormat="1" x14ac:dyDescent="0.35">
      <c r="F158" s="13"/>
      <c r="G158" s="13"/>
      <c r="H158" s="12"/>
      <c r="I158" s="13"/>
      <c r="O158" s="13"/>
      <c r="P158" s="13"/>
      <c r="Q158" s="12"/>
      <c r="R158" s="13"/>
    </row>
    <row r="159" spans="6:18" s="10" customFormat="1" x14ac:dyDescent="0.35">
      <c r="F159" s="13"/>
      <c r="G159" s="13"/>
      <c r="H159" s="12"/>
      <c r="I159" s="13"/>
      <c r="O159" s="13"/>
      <c r="P159" s="13"/>
      <c r="Q159" s="12"/>
      <c r="R159" s="13"/>
    </row>
    <row r="160" spans="6:18" s="10" customFormat="1" x14ac:dyDescent="0.35">
      <c r="F160" s="13"/>
      <c r="G160" s="13"/>
      <c r="H160" s="12"/>
      <c r="I160" s="13"/>
      <c r="O160" s="13"/>
      <c r="P160" s="13"/>
      <c r="Q160" s="12"/>
      <c r="R160" s="13"/>
    </row>
    <row r="161" spans="6:18" s="10" customFormat="1" x14ac:dyDescent="0.35">
      <c r="F161" s="13"/>
      <c r="G161" s="13"/>
      <c r="H161" s="12"/>
      <c r="I161" s="13"/>
      <c r="O161" s="13"/>
      <c r="P161" s="13"/>
      <c r="Q161" s="12"/>
      <c r="R161" s="13"/>
    </row>
    <row r="162" spans="6:18" s="10" customFormat="1" x14ac:dyDescent="0.35">
      <c r="F162" s="13"/>
      <c r="G162" s="13"/>
      <c r="H162" s="12"/>
      <c r="I162" s="13"/>
      <c r="O162" s="13"/>
      <c r="P162" s="13"/>
      <c r="Q162" s="12"/>
      <c r="R162" s="13"/>
    </row>
    <row r="163" spans="6:18" s="10" customFormat="1" x14ac:dyDescent="0.35">
      <c r="F163" s="13"/>
      <c r="G163" s="13"/>
      <c r="H163" s="12"/>
      <c r="I163" s="13"/>
      <c r="O163" s="13"/>
      <c r="P163" s="13"/>
      <c r="Q163" s="12"/>
      <c r="R163" s="13"/>
    </row>
    <row r="164" spans="6:18" s="10" customFormat="1" x14ac:dyDescent="0.35">
      <c r="F164" s="13"/>
      <c r="G164" s="13"/>
      <c r="H164" s="12"/>
      <c r="I164" s="13"/>
      <c r="O164" s="13"/>
      <c r="P164" s="13"/>
      <c r="Q164" s="12"/>
      <c r="R164" s="13"/>
    </row>
    <row r="165" spans="6:18" s="10" customFormat="1" x14ac:dyDescent="0.35">
      <c r="F165" s="13"/>
      <c r="G165" s="13"/>
      <c r="H165" s="12"/>
      <c r="I165" s="13"/>
      <c r="O165" s="13"/>
      <c r="P165" s="13"/>
      <c r="Q165" s="12"/>
      <c r="R165" s="13"/>
    </row>
    <row r="166" spans="6:18" s="10" customFormat="1" x14ac:dyDescent="0.35">
      <c r="F166" s="13"/>
      <c r="G166" s="13"/>
      <c r="H166" s="12"/>
      <c r="I166" s="13"/>
      <c r="O166" s="13"/>
      <c r="P166" s="13"/>
      <c r="Q166" s="12"/>
      <c r="R166" s="13"/>
    </row>
    <row r="167" spans="6:18" s="10" customFormat="1" x14ac:dyDescent="0.35">
      <c r="F167" s="13"/>
      <c r="G167" s="13"/>
      <c r="H167" s="12"/>
      <c r="I167" s="13"/>
      <c r="O167" s="13"/>
      <c r="P167" s="13"/>
      <c r="Q167" s="12"/>
      <c r="R167" s="13"/>
    </row>
    <row r="168" spans="6:18" s="10" customFormat="1" x14ac:dyDescent="0.35">
      <c r="F168" s="13"/>
      <c r="G168" s="13"/>
      <c r="H168" s="12"/>
      <c r="I168" s="13"/>
      <c r="O168" s="13"/>
      <c r="P168" s="13"/>
      <c r="Q168" s="12"/>
      <c r="R168" s="13"/>
    </row>
    <row r="169" spans="6:18" s="10" customFormat="1" x14ac:dyDescent="0.35">
      <c r="F169" s="13"/>
      <c r="G169" s="13"/>
      <c r="H169" s="12"/>
      <c r="I169" s="13"/>
      <c r="O169" s="13"/>
      <c r="P169" s="13"/>
      <c r="Q169" s="12"/>
      <c r="R169" s="13"/>
    </row>
    <row r="170" spans="6:18" s="10" customFormat="1" x14ac:dyDescent="0.35">
      <c r="F170" s="13"/>
      <c r="G170" s="13"/>
      <c r="H170" s="12"/>
      <c r="I170" s="13"/>
      <c r="O170" s="13"/>
      <c r="P170" s="13"/>
      <c r="Q170" s="12"/>
      <c r="R170" s="13"/>
    </row>
    <row r="171" spans="6:18" s="10" customFormat="1" x14ac:dyDescent="0.35">
      <c r="F171" s="13"/>
      <c r="G171" s="13"/>
      <c r="H171" s="12"/>
      <c r="I171" s="13"/>
      <c r="O171" s="13"/>
      <c r="P171" s="13"/>
      <c r="Q171" s="12"/>
      <c r="R171" s="13"/>
    </row>
    <row r="172" spans="6:18" s="10" customFormat="1" x14ac:dyDescent="0.35">
      <c r="F172" s="13"/>
      <c r="G172" s="13"/>
      <c r="H172" s="12"/>
      <c r="I172" s="13"/>
      <c r="O172" s="13"/>
      <c r="P172" s="13"/>
      <c r="Q172" s="12"/>
      <c r="R172" s="13"/>
    </row>
    <row r="173" spans="6:18" s="10" customFormat="1" x14ac:dyDescent="0.35">
      <c r="F173" s="13"/>
      <c r="G173" s="13"/>
      <c r="H173" s="12"/>
      <c r="I173" s="13"/>
      <c r="O173" s="13"/>
      <c r="P173" s="13"/>
      <c r="Q173" s="12"/>
      <c r="R173" s="13"/>
    </row>
    <row r="174" spans="6:18" s="10" customFormat="1" x14ac:dyDescent="0.35">
      <c r="F174" s="13"/>
      <c r="G174" s="13"/>
      <c r="H174" s="12"/>
      <c r="I174" s="13"/>
      <c r="O174" s="13"/>
      <c r="P174" s="13"/>
      <c r="Q174" s="12"/>
      <c r="R174" s="13"/>
    </row>
    <row r="175" spans="6:18" s="10" customFormat="1" x14ac:dyDescent="0.35">
      <c r="F175" s="13"/>
      <c r="G175" s="13"/>
      <c r="H175" s="12"/>
      <c r="I175" s="13"/>
      <c r="O175" s="13"/>
      <c r="P175" s="13"/>
      <c r="Q175" s="12"/>
      <c r="R175" s="13"/>
    </row>
    <row r="176" spans="6:18" s="10" customFormat="1" x14ac:dyDescent="0.35">
      <c r="F176" s="13"/>
      <c r="G176" s="13"/>
      <c r="H176" s="12"/>
      <c r="I176" s="13"/>
      <c r="O176" s="13"/>
      <c r="P176" s="13"/>
      <c r="Q176" s="12"/>
      <c r="R176" s="13"/>
    </row>
    <row r="177" spans="6:18" s="10" customFormat="1" x14ac:dyDescent="0.35">
      <c r="F177" s="13"/>
      <c r="G177" s="13"/>
      <c r="H177" s="12"/>
      <c r="I177" s="13"/>
      <c r="O177" s="13"/>
      <c r="P177" s="13"/>
      <c r="Q177" s="12"/>
      <c r="R177" s="13"/>
    </row>
    <row r="178" spans="6:18" s="10" customFormat="1" x14ac:dyDescent="0.35">
      <c r="F178" s="13"/>
      <c r="G178" s="13"/>
      <c r="H178" s="12"/>
      <c r="I178" s="13"/>
      <c r="O178" s="13"/>
      <c r="P178" s="13"/>
      <c r="Q178" s="12"/>
      <c r="R178" s="13"/>
    </row>
    <row r="179" spans="6:18" s="10" customFormat="1" x14ac:dyDescent="0.35">
      <c r="F179" s="13"/>
      <c r="G179" s="13"/>
      <c r="H179" s="12"/>
      <c r="I179" s="13"/>
      <c r="O179" s="13"/>
      <c r="P179" s="13"/>
      <c r="Q179" s="12"/>
      <c r="R179" s="13"/>
    </row>
    <row r="180" spans="6:18" s="10" customFormat="1" x14ac:dyDescent="0.35">
      <c r="F180" s="13"/>
      <c r="G180" s="13"/>
      <c r="H180" s="12"/>
      <c r="I180" s="13"/>
      <c r="O180" s="13"/>
      <c r="P180" s="13"/>
      <c r="Q180" s="12"/>
      <c r="R180" s="13"/>
    </row>
    <row r="181" spans="6:18" s="10" customFormat="1" x14ac:dyDescent="0.35">
      <c r="F181" s="13"/>
      <c r="G181" s="13"/>
      <c r="H181" s="12"/>
      <c r="I181" s="13"/>
      <c r="O181" s="13"/>
      <c r="P181" s="13"/>
      <c r="Q181" s="12"/>
      <c r="R181" s="13"/>
    </row>
    <row r="182" spans="6:18" s="10" customFormat="1" x14ac:dyDescent="0.35">
      <c r="F182" s="13"/>
      <c r="G182" s="13"/>
      <c r="H182" s="12"/>
      <c r="I182" s="13"/>
      <c r="O182" s="13"/>
      <c r="P182" s="13"/>
      <c r="Q182" s="12"/>
      <c r="R182" s="13"/>
    </row>
    <row r="183" spans="6:18" s="10" customFormat="1" x14ac:dyDescent="0.35">
      <c r="F183" s="13"/>
      <c r="G183" s="13"/>
      <c r="H183" s="12"/>
      <c r="I183" s="13"/>
      <c r="O183" s="13"/>
      <c r="P183" s="13"/>
      <c r="Q183" s="12"/>
      <c r="R183" s="13"/>
    </row>
    <row r="184" spans="6:18" s="10" customFormat="1" x14ac:dyDescent="0.35">
      <c r="F184" s="13"/>
      <c r="G184" s="13"/>
      <c r="H184" s="12"/>
      <c r="I184" s="13"/>
      <c r="O184" s="13"/>
      <c r="P184" s="13"/>
      <c r="Q184" s="12"/>
      <c r="R184" s="13"/>
    </row>
    <row r="185" spans="6:18" s="10" customFormat="1" x14ac:dyDescent="0.35">
      <c r="F185" s="13"/>
      <c r="G185" s="13"/>
      <c r="H185" s="12"/>
      <c r="I185" s="13"/>
      <c r="O185" s="13"/>
      <c r="P185" s="13"/>
      <c r="Q185" s="12"/>
      <c r="R185" s="13"/>
    </row>
    <row r="186" spans="6:18" s="10" customFormat="1" x14ac:dyDescent="0.35">
      <c r="F186" s="13"/>
      <c r="G186" s="13"/>
      <c r="H186" s="12"/>
      <c r="I186" s="13"/>
      <c r="O186" s="13"/>
      <c r="P186" s="13"/>
      <c r="Q186" s="12"/>
      <c r="R186" s="13"/>
    </row>
    <row r="187" spans="6:18" s="10" customFormat="1" x14ac:dyDescent="0.35">
      <c r="F187" s="13"/>
      <c r="G187" s="13"/>
      <c r="H187" s="12"/>
      <c r="I187" s="13"/>
      <c r="O187" s="13"/>
      <c r="P187" s="13"/>
      <c r="Q187" s="12"/>
      <c r="R187" s="13"/>
    </row>
    <row r="188" spans="6:18" s="10" customFormat="1" x14ac:dyDescent="0.35">
      <c r="F188" s="13"/>
      <c r="G188" s="13"/>
      <c r="H188" s="12"/>
      <c r="I188" s="13"/>
      <c r="O188" s="13"/>
      <c r="P188" s="13"/>
      <c r="Q188" s="12"/>
      <c r="R188" s="13"/>
    </row>
    <row r="189" spans="6:18" s="10" customFormat="1" x14ac:dyDescent="0.35">
      <c r="F189" s="13"/>
      <c r="G189" s="13"/>
      <c r="H189" s="12"/>
      <c r="I189" s="13"/>
      <c r="O189" s="13"/>
      <c r="P189" s="13"/>
      <c r="Q189" s="12"/>
      <c r="R189" s="13"/>
    </row>
    <row r="190" spans="6:18" s="10" customFormat="1" x14ac:dyDescent="0.35">
      <c r="F190" s="13"/>
      <c r="G190" s="13"/>
      <c r="H190" s="12"/>
      <c r="I190" s="13"/>
      <c r="O190" s="13"/>
      <c r="P190" s="13"/>
      <c r="Q190" s="12"/>
      <c r="R190" s="13"/>
    </row>
    <row r="191" spans="6:18" s="10" customFormat="1" x14ac:dyDescent="0.35">
      <c r="F191" s="13"/>
      <c r="G191" s="13"/>
      <c r="H191" s="12"/>
      <c r="I191" s="13"/>
      <c r="O191" s="13"/>
      <c r="P191" s="13"/>
      <c r="Q191" s="12"/>
      <c r="R191" s="13"/>
    </row>
    <row r="192" spans="6:18" s="10" customFormat="1" x14ac:dyDescent="0.35">
      <c r="F192" s="13"/>
      <c r="G192" s="13"/>
      <c r="H192" s="12"/>
      <c r="I192" s="13"/>
      <c r="O192" s="13"/>
      <c r="P192" s="13"/>
      <c r="Q192" s="12"/>
      <c r="R192" s="13"/>
    </row>
    <row r="193" spans="6:18" s="10" customFormat="1" x14ac:dyDescent="0.35">
      <c r="F193" s="13"/>
      <c r="G193" s="13"/>
      <c r="H193" s="12"/>
      <c r="I193" s="13"/>
      <c r="O193" s="13"/>
      <c r="P193" s="13"/>
      <c r="Q193" s="12"/>
      <c r="R193" s="13"/>
    </row>
    <row r="194" spans="6:18" s="10" customFormat="1" x14ac:dyDescent="0.35">
      <c r="F194" s="13"/>
      <c r="G194" s="13"/>
      <c r="H194" s="12"/>
      <c r="I194" s="13"/>
      <c r="O194" s="13"/>
      <c r="P194" s="13"/>
      <c r="Q194" s="12"/>
      <c r="R194" s="13"/>
    </row>
    <row r="195" spans="6:18" s="10" customFormat="1" x14ac:dyDescent="0.35">
      <c r="F195" s="13"/>
      <c r="G195" s="13"/>
      <c r="H195" s="12"/>
      <c r="I195" s="13"/>
      <c r="O195" s="13"/>
      <c r="P195" s="13"/>
      <c r="Q195" s="12"/>
      <c r="R195" s="13"/>
    </row>
    <row r="196" spans="6:18" s="10" customFormat="1" x14ac:dyDescent="0.35">
      <c r="F196" s="13"/>
      <c r="G196" s="13"/>
      <c r="H196" s="12"/>
      <c r="I196" s="13"/>
      <c r="O196" s="13"/>
      <c r="P196" s="13"/>
      <c r="Q196" s="12"/>
      <c r="R196" s="13"/>
    </row>
    <row r="197" spans="6:18" s="10" customFormat="1" x14ac:dyDescent="0.35">
      <c r="F197" s="13"/>
      <c r="G197" s="13"/>
      <c r="H197" s="12"/>
      <c r="I197" s="13"/>
      <c r="O197" s="13"/>
      <c r="P197" s="13"/>
      <c r="Q197" s="12"/>
      <c r="R197" s="13"/>
    </row>
    <row r="198" spans="6:18" s="10" customFormat="1" x14ac:dyDescent="0.35">
      <c r="F198" s="13"/>
      <c r="G198" s="13"/>
      <c r="H198" s="12"/>
      <c r="I198" s="13"/>
      <c r="O198" s="13"/>
      <c r="P198" s="13"/>
      <c r="Q198" s="12"/>
      <c r="R198" s="13"/>
    </row>
    <row r="199" spans="6:18" s="10" customFormat="1" x14ac:dyDescent="0.35">
      <c r="F199" s="13"/>
      <c r="G199" s="13"/>
      <c r="H199" s="12"/>
      <c r="I199" s="13"/>
      <c r="O199" s="13"/>
      <c r="P199" s="13"/>
      <c r="Q199" s="12"/>
      <c r="R199" s="13"/>
    </row>
    <row r="200" spans="6:18" s="10" customFormat="1" x14ac:dyDescent="0.35">
      <c r="F200" s="13"/>
      <c r="G200" s="13"/>
      <c r="H200" s="12"/>
      <c r="I200" s="13"/>
      <c r="O200" s="13"/>
      <c r="P200" s="13"/>
      <c r="Q200" s="12"/>
      <c r="R200" s="13"/>
    </row>
    <row r="201" spans="6:18" s="10" customFormat="1" x14ac:dyDescent="0.35">
      <c r="F201" s="13"/>
      <c r="G201" s="13"/>
      <c r="H201" s="12"/>
      <c r="I201" s="13"/>
      <c r="O201" s="13"/>
      <c r="P201" s="13"/>
      <c r="Q201" s="12"/>
      <c r="R201" s="13"/>
    </row>
    <row r="202" spans="6:18" s="10" customFormat="1" x14ac:dyDescent="0.35">
      <c r="F202" s="13"/>
      <c r="G202" s="13"/>
      <c r="H202" s="12"/>
      <c r="I202" s="13"/>
      <c r="O202" s="13"/>
      <c r="P202" s="13"/>
      <c r="Q202" s="12"/>
      <c r="R202" s="13"/>
    </row>
    <row r="203" spans="6:18" s="10" customFormat="1" x14ac:dyDescent="0.35">
      <c r="F203" s="13"/>
      <c r="G203" s="13"/>
      <c r="H203" s="12"/>
      <c r="I203" s="13"/>
      <c r="O203" s="13"/>
      <c r="P203" s="13"/>
      <c r="Q203" s="12"/>
      <c r="R203" s="13"/>
    </row>
    <row r="204" spans="6:18" s="10" customFormat="1" x14ac:dyDescent="0.35">
      <c r="F204" s="13"/>
      <c r="G204" s="13"/>
      <c r="H204" s="12"/>
      <c r="I204" s="13"/>
      <c r="O204" s="13"/>
      <c r="P204" s="13"/>
      <c r="Q204" s="12"/>
      <c r="R204" s="13"/>
    </row>
    <row r="205" spans="6:18" s="10" customFormat="1" x14ac:dyDescent="0.35">
      <c r="F205" s="13"/>
      <c r="G205" s="13"/>
      <c r="H205" s="12"/>
      <c r="I205" s="13"/>
      <c r="O205" s="13"/>
      <c r="P205" s="13"/>
      <c r="Q205" s="12"/>
      <c r="R205" s="13"/>
    </row>
    <row r="206" spans="6:18" s="10" customFormat="1" x14ac:dyDescent="0.35">
      <c r="F206" s="13"/>
      <c r="G206" s="13"/>
      <c r="H206" s="12"/>
      <c r="I206" s="13"/>
      <c r="O206" s="13"/>
      <c r="P206" s="13"/>
      <c r="Q206" s="12"/>
      <c r="R206" s="13"/>
    </row>
    <row r="207" spans="6:18" s="10" customFormat="1" x14ac:dyDescent="0.35">
      <c r="F207" s="13"/>
      <c r="G207" s="13"/>
      <c r="H207" s="12"/>
      <c r="I207" s="13"/>
      <c r="O207" s="13"/>
      <c r="P207" s="13"/>
      <c r="Q207" s="12"/>
      <c r="R207" s="13"/>
    </row>
    <row r="208" spans="6:18" s="10" customFormat="1" x14ac:dyDescent="0.35">
      <c r="F208" s="13"/>
      <c r="G208" s="13"/>
      <c r="H208" s="12"/>
      <c r="I208" s="13"/>
      <c r="O208" s="13"/>
      <c r="P208" s="13"/>
      <c r="Q208" s="12"/>
      <c r="R208" s="13"/>
    </row>
    <row r="209" spans="6:18" s="10" customFormat="1" x14ac:dyDescent="0.35">
      <c r="F209" s="13"/>
      <c r="G209" s="13"/>
      <c r="H209" s="12"/>
      <c r="I209" s="13"/>
      <c r="O209" s="13"/>
      <c r="P209" s="13"/>
      <c r="Q209" s="12"/>
      <c r="R209" s="13"/>
    </row>
    <row r="210" spans="6:18" s="10" customFormat="1" x14ac:dyDescent="0.35">
      <c r="F210" s="13"/>
      <c r="G210" s="13"/>
      <c r="H210" s="12"/>
      <c r="I210" s="13"/>
      <c r="O210" s="13"/>
      <c r="P210" s="13"/>
      <c r="Q210" s="12"/>
      <c r="R210" s="13"/>
    </row>
    <row r="211" spans="6:18" s="10" customFormat="1" x14ac:dyDescent="0.35">
      <c r="F211" s="13"/>
      <c r="G211" s="13"/>
      <c r="H211" s="12"/>
      <c r="I211" s="13"/>
      <c r="O211" s="13"/>
      <c r="P211" s="13"/>
      <c r="Q211" s="12"/>
      <c r="R211" s="13"/>
    </row>
    <row r="212" spans="6:18" s="10" customFormat="1" x14ac:dyDescent="0.35">
      <c r="F212" s="13"/>
      <c r="G212" s="13"/>
      <c r="H212" s="12"/>
      <c r="I212" s="13"/>
      <c r="O212" s="13"/>
      <c r="P212" s="13"/>
      <c r="Q212" s="12"/>
      <c r="R212" s="13"/>
    </row>
    <row r="213" spans="6:18" s="10" customFormat="1" x14ac:dyDescent="0.35">
      <c r="F213" s="13"/>
      <c r="G213" s="13"/>
      <c r="H213" s="12"/>
      <c r="I213" s="13"/>
      <c r="O213" s="13"/>
      <c r="P213" s="13"/>
      <c r="Q213" s="12"/>
      <c r="R213" s="13"/>
    </row>
    <row r="214" spans="6:18" s="10" customFormat="1" x14ac:dyDescent="0.35">
      <c r="F214" s="13"/>
      <c r="G214" s="13"/>
      <c r="H214" s="12"/>
      <c r="I214" s="13"/>
      <c r="O214" s="13"/>
      <c r="P214" s="13"/>
      <c r="Q214" s="12"/>
      <c r="R214" s="13"/>
    </row>
    <row r="215" spans="6:18" s="10" customFormat="1" x14ac:dyDescent="0.35">
      <c r="F215" s="13"/>
      <c r="G215" s="13"/>
      <c r="H215" s="12"/>
      <c r="I215" s="13"/>
      <c r="O215" s="13"/>
      <c r="P215" s="13"/>
      <c r="Q215" s="12"/>
      <c r="R215" s="13"/>
    </row>
    <row r="216" spans="6:18" s="10" customFormat="1" x14ac:dyDescent="0.35">
      <c r="F216" s="13"/>
      <c r="G216" s="13"/>
      <c r="H216" s="12"/>
      <c r="I216" s="13"/>
      <c r="O216" s="13"/>
      <c r="P216" s="13"/>
      <c r="Q216" s="12"/>
      <c r="R216" s="13"/>
    </row>
    <row r="217" spans="6:18" s="10" customFormat="1" x14ac:dyDescent="0.35">
      <c r="F217" s="13"/>
      <c r="G217" s="13"/>
      <c r="H217" s="12"/>
      <c r="I217" s="13"/>
      <c r="O217" s="13"/>
      <c r="P217" s="13"/>
      <c r="Q217" s="12"/>
      <c r="R217" s="13"/>
    </row>
    <row r="218" spans="6:18" s="10" customFormat="1" x14ac:dyDescent="0.35">
      <c r="F218" s="13"/>
      <c r="G218" s="13"/>
      <c r="H218" s="12"/>
      <c r="I218" s="13"/>
      <c r="O218" s="13"/>
      <c r="P218" s="13"/>
      <c r="Q218" s="12"/>
      <c r="R218" s="13"/>
    </row>
    <row r="219" spans="6:18" s="10" customFormat="1" x14ac:dyDescent="0.35">
      <c r="F219" s="13"/>
      <c r="G219" s="13"/>
      <c r="H219" s="12"/>
      <c r="I219" s="13"/>
      <c r="O219" s="13"/>
      <c r="P219" s="13"/>
      <c r="Q219" s="12"/>
      <c r="R219" s="13"/>
    </row>
    <row r="220" spans="6:18" s="10" customFormat="1" x14ac:dyDescent="0.35">
      <c r="F220" s="13"/>
      <c r="G220" s="13"/>
      <c r="H220" s="12"/>
      <c r="I220" s="13"/>
      <c r="O220" s="13"/>
      <c r="P220" s="13"/>
      <c r="Q220" s="12"/>
      <c r="R220" s="13"/>
    </row>
    <row r="221" spans="6:18" s="10" customFormat="1" x14ac:dyDescent="0.35">
      <c r="F221" s="13"/>
      <c r="G221" s="13"/>
      <c r="H221" s="12"/>
      <c r="I221" s="13"/>
      <c r="O221" s="13"/>
      <c r="P221" s="13"/>
      <c r="Q221" s="12"/>
      <c r="R221" s="13"/>
    </row>
    <row r="222" spans="6:18" s="10" customFormat="1" x14ac:dyDescent="0.35">
      <c r="F222" s="13"/>
      <c r="G222" s="13"/>
      <c r="H222" s="12"/>
      <c r="I222" s="13"/>
      <c r="O222" s="13"/>
      <c r="P222" s="13"/>
      <c r="Q222" s="12"/>
      <c r="R222" s="13"/>
    </row>
    <row r="223" spans="6:18" s="10" customFormat="1" x14ac:dyDescent="0.35">
      <c r="F223" s="13"/>
      <c r="G223" s="13"/>
      <c r="H223" s="12"/>
      <c r="I223" s="13"/>
      <c r="O223" s="13"/>
      <c r="P223" s="13"/>
      <c r="Q223" s="12"/>
      <c r="R223" s="13"/>
    </row>
    <row r="224" spans="6:18" s="10" customFormat="1" x14ac:dyDescent="0.35">
      <c r="F224" s="13"/>
      <c r="G224" s="13"/>
      <c r="H224" s="12"/>
      <c r="I224" s="13"/>
      <c r="O224" s="13"/>
      <c r="P224" s="13"/>
      <c r="Q224" s="12"/>
      <c r="R224" s="13"/>
    </row>
    <row r="225" spans="6:18" s="10" customFormat="1" x14ac:dyDescent="0.35">
      <c r="F225" s="13"/>
      <c r="G225" s="13"/>
      <c r="H225" s="12"/>
      <c r="I225" s="13"/>
      <c r="O225" s="13"/>
      <c r="P225" s="13"/>
      <c r="Q225" s="12"/>
      <c r="R225" s="13"/>
    </row>
    <row r="226" spans="6:18" s="10" customFormat="1" x14ac:dyDescent="0.35">
      <c r="F226" s="13"/>
      <c r="G226" s="13"/>
      <c r="H226" s="12"/>
      <c r="I226" s="13"/>
      <c r="O226" s="13"/>
      <c r="P226" s="13"/>
      <c r="Q226" s="12"/>
      <c r="R226" s="13"/>
    </row>
    <row r="227" spans="6:18" s="10" customFormat="1" x14ac:dyDescent="0.35">
      <c r="F227" s="13"/>
      <c r="G227" s="13"/>
      <c r="H227" s="12"/>
      <c r="I227" s="13"/>
      <c r="O227" s="13"/>
      <c r="P227" s="13"/>
      <c r="Q227" s="12"/>
      <c r="R227" s="13"/>
    </row>
    <row r="228" spans="6:18" s="10" customFormat="1" x14ac:dyDescent="0.35">
      <c r="F228" s="13"/>
      <c r="G228" s="13"/>
      <c r="H228" s="12"/>
      <c r="I228" s="13"/>
      <c r="O228" s="13"/>
      <c r="P228" s="13"/>
      <c r="Q228" s="12"/>
      <c r="R228" s="13"/>
    </row>
    <row r="229" spans="6:18" s="10" customFormat="1" x14ac:dyDescent="0.35">
      <c r="F229" s="13"/>
      <c r="G229" s="13"/>
      <c r="H229" s="12"/>
      <c r="I229" s="13"/>
      <c r="O229" s="13"/>
      <c r="P229" s="13"/>
      <c r="Q229" s="12"/>
      <c r="R229" s="13"/>
    </row>
    <row r="230" spans="6:18" s="10" customFormat="1" x14ac:dyDescent="0.35">
      <c r="F230" s="13"/>
      <c r="G230" s="13"/>
      <c r="H230" s="12"/>
      <c r="I230" s="13"/>
      <c r="O230" s="13"/>
      <c r="P230" s="13"/>
      <c r="Q230" s="12"/>
      <c r="R230" s="13"/>
    </row>
    <row r="231" spans="6:18" s="10" customFormat="1" x14ac:dyDescent="0.35">
      <c r="F231" s="13"/>
      <c r="G231" s="13"/>
      <c r="H231" s="12"/>
      <c r="I231" s="13"/>
      <c r="O231" s="13"/>
      <c r="P231" s="13"/>
      <c r="Q231" s="12"/>
      <c r="R231" s="13"/>
    </row>
    <row r="232" spans="6:18" s="10" customFormat="1" x14ac:dyDescent="0.35">
      <c r="F232" s="13"/>
      <c r="G232" s="13"/>
      <c r="H232" s="12"/>
      <c r="I232" s="13"/>
      <c r="O232" s="13"/>
      <c r="P232" s="13"/>
      <c r="Q232" s="12"/>
      <c r="R232" s="13"/>
    </row>
    <row r="233" spans="6:18" s="10" customFormat="1" x14ac:dyDescent="0.35">
      <c r="F233" s="13"/>
      <c r="G233" s="13"/>
      <c r="H233" s="12"/>
      <c r="I233" s="13"/>
      <c r="O233" s="13"/>
      <c r="P233" s="13"/>
      <c r="Q233" s="12"/>
      <c r="R233" s="13"/>
    </row>
    <row r="234" spans="6:18" s="10" customFormat="1" x14ac:dyDescent="0.35">
      <c r="F234" s="13"/>
      <c r="G234" s="13"/>
      <c r="H234" s="12"/>
      <c r="I234" s="13"/>
      <c r="O234" s="13"/>
      <c r="P234" s="13"/>
      <c r="Q234" s="12"/>
      <c r="R234" s="13"/>
    </row>
    <row r="235" spans="6:18" s="10" customFormat="1" x14ac:dyDescent="0.35">
      <c r="F235" s="13"/>
      <c r="G235" s="13"/>
      <c r="H235" s="12"/>
      <c r="I235" s="13"/>
      <c r="O235" s="13"/>
      <c r="P235" s="13"/>
      <c r="Q235" s="12"/>
      <c r="R235" s="13"/>
    </row>
    <row r="236" spans="6:18" s="10" customFormat="1" x14ac:dyDescent="0.35">
      <c r="F236" s="13"/>
      <c r="G236" s="13"/>
      <c r="H236" s="12"/>
      <c r="I236" s="13"/>
      <c r="O236" s="13"/>
      <c r="P236" s="13"/>
      <c r="Q236" s="12"/>
      <c r="R236" s="13"/>
    </row>
    <row r="237" spans="6:18" s="10" customFormat="1" x14ac:dyDescent="0.35">
      <c r="F237" s="13"/>
      <c r="G237" s="13"/>
      <c r="H237" s="12"/>
      <c r="I237" s="13"/>
      <c r="O237" s="13"/>
      <c r="P237" s="13"/>
      <c r="Q237" s="12"/>
      <c r="R237" s="13"/>
    </row>
    <row r="238" spans="6:18" s="10" customFormat="1" x14ac:dyDescent="0.35">
      <c r="F238" s="13"/>
      <c r="G238" s="13"/>
      <c r="H238" s="12"/>
      <c r="I238" s="13"/>
      <c r="O238" s="13"/>
      <c r="P238" s="13"/>
      <c r="Q238" s="12"/>
      <c r="R238" s="13"/>
    </row>
    <row r="239" spans="6:18" s="10" customFormat="1" x14ac:dyDescent="0.35">
      <c r="F239" s="13"/>
      <c r="G239" s="13"/>
      <c r="H239" s="12"/>
      <c r="I239" s="13"/>
      <c r="O239" s="13"/>
      <c r="P239" s="13"/>
      <c r="Q239" s="12"/>
      <c r="R239" s="13"/>
    </row>
    <row r="240" spans="6:18" s="10" customFormat="1" x14ac:dyDescent="0.35">
      <c r="F240" s="13"/>
      <c r="G240" s="13"/>
      <c r="H240" s="12"/>
      <c r="I240" s="13"/>
      <c r="O240" s="13"/>
      <c r="P240" s="13"/>
      <c r="Q240" s="12"/>
      <c r="R240" s="13"/>
    </row>
    <row r="241" spans="6:18" s="10" customFormat="1" x14ac:dyDescent="0.35">
      <c r="F241" s="13"/>
      <c r="G241" s="13"/>
      <c r="H241" s="12"/>
      <c r="I241" s="13"/>
      <c r="O241" s="13"/>
      <c r="P241" s="13"/>
      <c r="Q241" s="12"/>
      <c r="R241" s="13"/>
    </row>
    <row r="242" spans="6:18" s="10" customFormat="1" x14ac:dyDescent="0.35">
      <c r="F242" s="13"/>
      <c r="G242" s="13"/>
      <c r="H242" s="12"/>
      <c r="I242" s="13"/>
      <c r="O242" s="13"/>
      <c r="P242" s="13"/>
      <c r="Q242" s="12"/>
      <c r="R242" s="13"/>
    </row>
    <row r="243" spans="6:18" s="10" customFormat="1" x14ac:dyDescent="0.35">
      <c r="F243" s="13"/>
      <c r="G243" s="13"/>
      <c r="H243" s="12"/>
      <c r="I243" s="13"/>
      <c r="O243" s="13"/>
      <c r="P243" s="13"/>
      <c r="Q243" s="12"/>
      <c r="R243" s="13"/>
    </row>
    <row r="244" spans="6:18" s="10" customFormat="1" x14ac:dyDescent="0.35">
      <c r="F244" s="13"/>
      <c r="G244" s="13"/>
      <c r="H244" s="12"/>
      <c r="I244" s="13"/>
      <c r="O244" s="13"/>
      <c r="P244" s="13"/>
      <c r="Q244" s="12"/>
      <c r="R244" s="13"/>
    </row>
    <row r="245" spans="6:18" s="10" customFormat="1" x14ac:dyDescent="0.35">
      <c r="F245" s="13"/>
      <c r="G245" s="13"/>
      <c r="H245" s="12"/>
      <c r="I245" s="13"/>
      <c r="O245" s="13"/>
      <c r="P245" s="13"/>
      <c r="Q245" s="12"/>
      <c r="R245" s="13"/>
    </row>
    <row r="246" spans="6:18" s="10" customFormat="1" x14ac:dyDescent="0.35">
      <c r="F246" s="13"/>
      <c r="G246" s="13"/>
      <c r="H246" s="12"/>
      <c r="I246" s="13"/>
      <c r="O246" s="13"/>
      <c r="P246" s="13"/>
      <c r="Q246" s="12"/>
      <c r="R246" s="13"/>
    </row>
    <row r="247" spans="6:18" s="10" customFormat="1" x14ac:dyDescent="0.35">
      <c r="F247" s="13"/>
      <c r="G247" s="13"/>
      <c r="H247" s="12"/>
      <c r="I247" s="13"/>
      <c r="O247" s="13"/>
      <c r="P247" s="13"/>
      <c r="Q247" s="12"/>
      <c r="R247" s="13"/>
    </row>
    <row r="248" spans="6:18" s="10" customFormat="1" x14ac:dyDescent="0.35">
      <c r="F248" s="13"/>
      <c r="G248" s="13"/>
      <c r="H248" s="12"/>
      <c r="I248" s="13"/>
      <c r="O248" s="13"/>
      <c r="P248" s="13"/>
      <c r="Q248" s="12"/>
      <c r="R248" s="13"/>
    </row>
    <row r="249" spans="6:18" s="10" customFormat="1" x14ac:dyDescent="0.35">
      <c r="F249" s="13"/>
      <c r="G249" s="13"/>
      <c r="H249" s="12"/>
      <c r="I249" s="13"/>
      <c r="O249" s="13"/>
      <c r="P249" s="13"/>
      <c r="Q249" s="12"/>
      <c r="R249" s="13"/>
    </row>
    <row r="250" spans="6:18" s="10" customFormat="1" x14ac:dyDescent="0.35">
      <c r="F250" s="13"/>
      <c r="G250" s="13"/>
      <c r="H250" s="12"/>
      <c r="I250" s="13"/>
      <c r="O250" s="13"/>
      <c r="P250" s="13"/>
      <c r="Q250" s="12"/>
      <c r="R250" s="13"/>
    </row>
    <row r="251" spans="6:18" s="10" customFormat="1" x14ac:dyDescent="0.35">
      <c r="F251" s="13"/>
      <c r="G251" s="13"/>
      <c r="H251" s="12"/>
      <c r="I251" s="13"/>
      <c r="O251" s="13"/>
      <c r="P251" s="13"/>
      <c r="Q251" s="12"/>
      <c r="R251" s="13"/>
    </row>
    <row r="252" spans="6:18" s="10" customFormat="1" x14ac:dyDescent="0.35">
      <c r="F252" s="13"/>
      <c r="G252" s="13"/>
      <c r="H252" s="12"/>
      <c r="I252" s="13"/>
      <c r="O252" s="13"/>
      <c r="P252" s="13"/>
      <c r="Q252" s="12"/>
      <c r="R252" s="13"/>
    </row>
    <row r="253" spans="6:18" s="10" customFormat="1" x14ac:dyDescent="0.35">
      <c r="F253" s="13"/>
      <c r="G253" s="13"/>
      <c r="H253" s="12"/>
      <c r="I253" s="13"/>
      <c r="O253" s="13"/>
      <c r="P253" s="13"/>
      <c r="Q253" s="12"/>
      <c r="R253" s="13"/>
    </row>
    <row r="254" spans="6:18" s="10" customFormat="1" x14ac:dyDescent="0.35">
      <c r="F254" s="13"/>
      <c r="G254" s="13"/>
      <c r="H254" s="12"/>
      <c r="I254" s="13"/>
      <c r="O254" s="13"/>
      <c r="P254" s="13"/>
      <c r="Q254" s="12"/>
      <c r="R254" s="13"/>
    </row>
    <row r="255" spans="6:18" s="10" customFormat="1" x14ac:dyDescent="0.35">
      <c r="F255" s="13"/>
      <c r="G255" s="13"/>
      <c r="H255" s="12"/>
      <c r="I255" s="13"/>
      <c r="O255" s="13"/>
      <c r="P255" s="13"/>
      <c r="Q255" s="12"/>
      <c r="R255" s="13"/>
    </row>
    <row r="256" spans="6:18" s="10" customFormat="1" x14ac:dyDescent="0.35">
      <c r="F256" s="13"/>
      <c r="G256" s="13"/>
      <c r="H256" s="12"/>
      <c r="I256" s="13"/>
      <c r="O256" s="13"/>
      <c r="P256" s="13"/>
      <c r="Q256" s="12"/>
      <c r="R256" s="13"/>
    </row>
    <row r="257" spans="6:18" s="10" customFormat="1" x14ac:dyDescent="0.35">
      <c r="F257" s="13"/>
      <c r="G257" s="13"/>
      <c r="H257" s="12"/>
      <c r="I257" s="13"/>
      <c r="O257" s="13"/>
      <c r="P257" s="13"/>
      <c r="Q257" s="12"/>
      <c r="R257" s="13"/>
    </row>
    <row r="258" spans="6:18" s="10" customFormat="1" x14ac:dyDescent="0.35">
      <c r="F258" s="13"/>
      <c r="G258" s="13"/>
      <c r="H258" s="12"/>
      <c r="I258" s="13"/>
      <c r="O258" s="13"/>
      <c r="P258" s="13"/>
      <c r="Q258" s="12"/>
      <c r="R258" s="13"/>
    </row>
    <row r="259" spans="6:18" s="10" customFormat="1" x14ac:dyDescent="0.35">
      <c r="F259" s="13"/>
      <c r="G259" s="13"/>
      <c r="H259" s="12"/>
      <c r="I259" s="13"/>
      <c r="O259" s="13"/>
      <c r="P259" s="13"/>
      <c r="Q259" s="12"/>
      <c r="R259" s="13"/>
    </row>
    <row r="260" spans="6:18" s="10" customFormat="1" x14ac:dyDescent="0.35">
      <c r="F260" s="13"/>
      <c r="G260" s="13"/>
      <c r="H260" s="12"/>
      <c r="I260" s="13"/>
      <c r="O260" s="13"/>
      <c r="P260" s="13"/>
      <c r="Q260" s="12"/>
      <c r="R260" s="13"/>
    </row>
    <row r="261" spans="6:18" s="10" customFormat="1" x14ac:dyDescent="0.35">
      <c r="F261" s="13"/>
      <c r="G261" s="13"/>
      <c r="H261" s="12"/>
      <c r="I261" s="13"/>
      <c r="O261" s="13"/>
      <c r="P261" s="13"/>
      <c r="Q261" s="12"/>
      <c r="R261" s="13"/>
    </row>
    <row r="262" spans="6:18" s="10" customFormat="1" x14ac:dyDescent="0.35">
      <c r="F262" s="13"/>
      <c r="G262" s="13"/>
      <c r="H262" s="12"/>
      <c r="I262" s="13"/>
      <c r="O262" s="13"/>
      <c r="P262" s="13"/>
      <c r="Q262" s="12"/>
      <c r="R262" s="13"/>
    </row>
    <row r="263" spans="6:18" s="10" customFormat="1" x14ac:dyDescent="0.35">
      <c r="F263" s="13"/>
      <c r="G263" s="13"/>
      <c r="H263" s="12"/>
      <c r="I263" s="13"/>
      <c r="O263" s="13"/>
      <c r="P263" s="13"/>
      <c r="Q263" s="12"/>
      <c r="R263" s="13"/>
    </row>
    <row r="264" spans="6:18" s="10" customFormat="1" x14ac:dyDescent="0.35">
      <c r="F264" s="13"/>
      <c r="G264" s="13"/>
      <c r="H264" s="12"/>
      <c r="I264" s="13"/>
      <c r="O264" s="13"/>
      <c r="P264" s="13"/>
      <c r="Q264" s="12"/>
      <c r="R264" s="13"/>
    </row>
    <row r="265" spans="6:18" s="10" customFormat="1" x14ac:dyDescent="0.35">
      <c r="F265" s="13"/>
      <c r="G265" s="13"/>
      <c r="H265" s="12"/>
      <c r="I265" s="13"/>
      <c r="O265" s="13"/>
      <c r="P265" s="13"/>
      <c r="Q265" s="12"/>
      <c r="R265" s="13"/>
    </row>
    <row r="266" spans="6:18" s="10" customFormat="1" x14ac:dyDescent="0.35">
      <c r="F266" s="13"/>
      <c r="G266" s="13"/>
      <c r="H266" s="12"/>
      <c r="I266" s="13"/>
      <c r="O266" s="13"/>
      <c r="P266" s="13"/>
      <c r="Q266" s="12"/>
      <c r="R266" s="13"/>
    </row>
    <row r="267" spans="6:18" s="10" customFormat="1" x14ac:dyDescent="0.35">
      <c r="F267" s="13"/>
      <c r="G267" s="13"/>
      <c r="H267" s="12"/>
      <c r="I267" s="13"/>
      <c r="O267" s="13"/>
      <c r="P267" s="13"/>
      <c r="Q267" s="12"/>
      <c r="R267" s="13"/>
    </row>
    <row r="268" spans="6:18" s="10" customFormat="1" x14ac:dyDescent="0.35">
      <c r="F268" s="13"/>
      <c r="G268" s="13"/>
      <c r="H268" s="12"/>
      <c r="I268" s="13"/>
      <c r="O268" s="13"/>
      <c r="P268" s="13"/>
      <c r="Q268" s="12"/>
      <c r="R268" s="13"/>
    </row>
    <row r="269" spans="6:18" s="10" customFormat="1" x14ac:dyDescent="0.35">
      <c r="F269" s="13"/>
      <c r="G269" s="13"/>
      <c r="H269" s="12"/>
      <c r="I269" s="13"/>
      <c r="O269" s="13"/>
      <c r="P269" s="13"/>
      <c r="Q269" s="12"/>
      <c r="R269" s="13"/>
    </row>
    <row r="270" spans="6:18" s="10" customFormat="1" x14ac:dyDescent="0.35">
      <c r="F270" s="13"/>
      <c r="G270" s="13"/>
      <c r="H270" s="12"/>
      <c r="I270" s="13"/>
      <c r="O270" s="13"/>
      <c r="P270" s="13"/>
      <c r="Q270" s="12"/>
      <c r="R270" s="13"/>
    </row>
    <row r="271" spans="6:18" s="10" customFormat="1" x14ac:dyDescent="0.35">
      <c r="F271" s="13"/>
      <c r="G271" s="13"/>
      <c r="H271" s="12"/>
      <c r="I271" s="13"/>
      <c r="O271" s="13"/>
      <c r="P271" s="13"/>
      <c r="Q271" s="12"/>
      <c r="R271" s="13"/>
    </row>
    <row r="272" spans="6:18" s="10" customFormat="1" x14ac:dyDescent="0.35">
      <c r="F272" s="13"/>
      <c r="G272" s="13"/>
      <c r="H272" s="12"/>
      <c r="I272" s="13"/>
      <c r="O272" s="13"/>
      <c r="P272" s="13"/>
      <c r="Q272" s="12"/>
      <c r="R272" s="13"/>
    </row>
    <row r="273" spans="6:18" s="10" customFormat="1" x14ac:dyDescent="0.35">
      <c r="F273" s="13"/>
      <c r="G273" s="13"/>
      <c r="H273" s="12"/>
      <c r="I273" s="13"/>
      <c r="O273" s="13"/>
      <c r="P273" s="13"/>
      <c r="Q273" s="12"/>
      <c r="R273" s="13"/>
    </row>
    <row r="274" spans="6:18" s="10" customFormat="1" x14ac:dyDescent="0.35">
      <c r="F274" s="13"/>
      <c r="G274" s="13"/>
      <c r="H274" s="12"/>
      <c r="I274" s="13"/>
      <c r="O274" s="13"/>
      <c r="P274" s="13"/>
      <c r="Q274" s="12"/>
      <c r="R274" s="13"/>
    </row>
    <row r="275" spans="6:18" s="10" customFormat="1" x14ac:dyDescent="0.35">
      <c r="F275" s="13"/>
      <c r="G275" s="13"/>
      <c r="H275" s="12"/>
      <c r="I275" s="13"/>
      <c r="O275" s="13"/>
      <c r="P275" s="13"/>
      <c r="Q275" s="12"/>
      <c r="R275" s="13"/>
    </row>
    <row r="276" spans="6:18" s="10" customFormat="1" x14ac:dyDescent="0.35">
      <c r="F276" s="13"/>
      <c r="G276" s="13"/>
      <c r="H276" s="12"/>
      <c r="I276" s="13"/>
      <c r="O276" s="13"/>
      <c r="P276" s="13"/>
      <c r="Q276" s="12"/>
      <c r="R276" s="13"/>
    </row>
    <row r="277" spans="6:18" s="10" customFormat="1" x14ac:dyDescent="0.35">
      <c r="F277" s="13"/>
      <c r="G277" s="13"/>
      <c r="H277" s="12"/>
      <c r="I277" s="13"/>
      <c r="O277" s="13"/>
      <c r="P277" s="13"/>
      <c r="Q277" s="12"/>
      <c r="R277" s="13"/>
    </row>
    <row r="278" spans="6:18" s="10" customFormat="1" x14ac:dyDescent="0.35">
      <c r="F278" s="13"/>
      <c r="G278" s="13"/>
      <c r="H278" s="12"/>
      <c r="I278" s="13"/>
      <c r="O278" s="13"/>
      <c r="P278" s="13"/>
      <c r="Q278" s="12"/>
      <c r="R278" s="13"/>
    </row>
    <row r="279" spans="6:18" s="10" customFormat="1" x14ac:dyDescent="0.35">
      <c r="F279" s="13"/>
      <c r="G279" s="13"/>
      <c r="H279" s="12"/>
      <c r="I279" s="13"/>
      <c r="O279" s="13"/>
      <c r="P279" s="13"/>
      <c r="Q279" s="12"/>
      <c r="R279" s="13"/>
    </row>
    <row r="280" spans="6:18" s="10" customFormat="1" x14ac:dyDescent="0.35">
      <c r="F280" s="13"/>
      <c r="G280" s="13"/>
      <c r="H280" s="12"/>
      <c r="I280" s="13"/>
      <c r="O280" s="13"/>
      <c r="P280" s="13"/>
      <c r="Q280" s="12"/>
      <c r="R280" s="13"/>
    </row>
    <row r="281" spans="6:18" s="10" customFormat="1" x14ac:dyDescent="0.35">
      <c r="F281" s="13"/>
      <c r="G281" s="13"/>
      <c r="H281" s="12"/>
      <c r="I281" s="13"/>
      <c r="O281" s="13"/>
      <c r="P281" s="13"/>
      <c r="Q281" s="12"/>
      <c r="R281" s="13"/>
    </row>
    <row r="282" spans="6:18" s="10" customFormat="1" x14ac:dyDescent="0.35">
      <c r="F282" s="13"/>
      <c r="G282" s="13"/>
      <c r="H282" s="12"/>
      <c r="I282" s="13"/>
      <c r="O282" s="13"/>
      <c r="P282" s="13"/>
      <c r="Q282" s="12"/>
      <c r="R282" s="13"/>
    </row>
    <row r="283" spans="6:18" s="10" customFormat="1" x14ac:dyDescent="0.35">
      <c r="F283" s="13"/>
      <c r="G283" s="13"/>
      <c r="H283" s="12"/>
      <c r="I283" s="13"/>
      <c r="O283" s="13"/>
      <c r="P283" s="13"/>
      <c r="Q283" s="12"/>
      <c r="R283" s="13"/>
    </row>
    <row r="284" spans="6:18" s="10" customFormat="1" x14ac:dyDescent="0.35">
      <c r="F284" s="13"/>
      <c r="G284" s="13"/>
      <c r="H284" s="12"/>
      <c r="I284" s="13"/>
      <c r="O284" s="13"/>
      <c r="P284" s="13"/>
      <c r="Q284" s="12"/>
      <c r="R284" s="13"/>
    </row>
    <row r="285" spans="6:18" s="10" customFormat="1" x14ac:dyDescent="0.35">
      <c r="F285" s="13"/>
      <c r="G285" s="13"/>
      <c r="H285" s="12"/>
      <c r="I285" s="13"/>
      <c r="O285" s="13"/>
      <c r="P285" s="13"/>
      <c r="Q285" s="12"/>
      <c r="R285" s="13"/>
    </row>
    <row r="286" spans="6:18" s="10" customFormat="1" x14ac:dyDescent="0.35">
      <c r="F286" s="13"/>
      <c r="G286" s="13"/>
      <c r="H286" s="12"/>
      <c r="I286" s="13"/>
      <c r="O286" s="13"/>
      <c r="P286" s="13"/>
      <c r="Q286" s="12"/>
      <c r="R286" s="13"/>
    </row>
    <row r="287" spans="6:18" s="10" customFormat="1" x14ac:dyDescent="0.35">
      <c r="F287" s="13"/>
      <c r="G287" s="13"/>
      <c r="H287" s="12"/>
      <c r="I287" s="13"/>
      <c r="O287" s="13"/>
      <c r="P287" s="13"/>
      <c r="Q287" s="12"/>
      <c r="R287" s="13"/>
    </row>
    <row r="288" spans="6:18" s="10" customFormat="1" x14ac:dyDescent="0.35">
      <c r="F288" s="13"/>
      <c r="G288" s="13"/>
      <c r="H288" s="12"/>
      <c r="I288" s="13"/>
      <c r="O288" s="13"/>
      <c r="P288" s="13"/>
      <c r="Q288" s="12"/>
      <c r="R288" s="13"/>
    </row>
    <row r="289" spans="6:18" s="10" customFormat="1" x14ac:dyDescent="0.35">
      <c r="F289" s="13"/>
      <c r="G289" s="13"/>
      <c r="H289" s="12"/>
      <c r="I289" s="13"/>
      <c r="O289" s="13"/>
      <c r="P289" s="13"/>
      <c r="Q289" s="12"/>
      <c r="R289" s="13"/>
    </row>
    <row r="290" spans="6:18" s="10" customFormat="1" x14ac:dyDescent="0.35">
      <c r="F290" s="13"/>
      <c r="G290" s="13"/>
      <c r="H290" s="12"/>
      <c r="I290" s="13"/>
      <c r="O290" s="13"/>
      <c r="P290" s="13"/>
      <c r="Q290" s="12"/>
      <c r="R290" s="13"/>
    </row>
    <row r="291" spans="6:18" s="10" customFormat="1" x14ac:dyDescent="0.35">
      <c r="F291" s="13"/>
      <c r="G291" s="13"/>
      <c r="H291" s="12"/>
      <c r="I291" s="13"/>
      <c r="O291" s="13"/>
      <c r="P291" s="13"/>
      <c r="Q291" s="12"/>
      <c r="R291" s="13"/>
    </row>
    <row r="292" spans="6:18" s="10" customFormat="1" x14ac:dyDescent="0.35">
      <c r="F292" s="13"/>
      <c r="G292" s="13"/>
      <c r="H292" s="12"/>
      <c r="I292" s="13"/>
      <c r="O292" s="13"/>
      <c r="P292" s="13"/>
      <c r="Q292" s="12"/>
      <c r="R292" s="13"/>
    </row>
    <row r="293" spans="6:18" s="10" customFormat="1" x14ac:dyDescent="0.35">
      <c r="F293" s="13"/>
      <c r="G293" s="13"/>
      <c r="H293" s="12"/>
      <c r="I293" s="13"/>
      <c r="O293" s="13"/>
      <c r="P293" s="13"/>
      <c r="Q293" s="12"/>
      <c r="R293" s="13"/>
    </row>
    <row r="294" spans="6:18" s="10" customFormat="1" x14ac:dyDescent="0.35">
      <c r="F294" s="13"/>
      <c r="G294" s="13"/>
      <c r="H294" s="12"/>
      <c r="I294" s="13"/>
      <c r="O294" s="13"/>
      <c r="P294" s="13"/>
      <c r="Q294" s="12"/>
      <c r="R294" s="13"/>
    </row>
    <row r="295" spans="6:18" s="10" customFormat="1" x14ac:dyDescent="0.35">
      <c r="F295" s="13"/>
      <c r="G295" s="13"/>
      <c r="H295" s="12"/>
      <c r="I295" s="13"/>
      <c r="O295" s="13"/>
      <c r="P295" s="13"/>
      <c r="Q295" s="12"/>
      <c r="R295" s="13"/>
    </row>
    <row r="296" spans="6:18" s="10" customFormat="1" x14ac:dyDescent="0.35">
      <c r="F296" s="13"/>
      <c r="G296" s="13"/>
      <c r="H296" s="12"/>
      <c r="I296" s="13"/>
      <c r="O296" s="13"/>
      <c r="P296" s="13"/>
      <c r="Q296" s="12"/>
      <c r="R296" s="13"/>
    </row>
    <row r="297" spans="6:18" s="10" customFormat="1" x14ac:dyDescent="0.35">
      <c r="F297" s="13"/>
      <c r="G297" s="13"/>
      <c r="H297" s="12"/>
      <c r="I297" s="13"/>
      <c r="O297" s="13"/>
      <c r="P297" s="13"/>
      <c r="Q297" s="12"/>
      <c r="R297" s="13"/>
    </row>
    <row r="298" spans="6:18" s="10" customFormat="1" x14ac:dyDescent="0.35">
      <c r="F298" s="13"/>
      <c r="G298" s="13"/>
      <c r="H298" s="12"/>
      <c r="I298" s="13"/>
      <c r="O298" s="13"/>
      <c r="P298" s="13"/>
      <c r="Q298" s="12"/>
      <c r="R298" s="13"/>
    </row>
    <row r="299" spans="6:18" s="10" customFormat="1" x14ac:dyDescent="0.35">
      <c r="F299" s="13"/>
      <c r="G299" s="13"/>
      <c r="H299" s="12"/>
      <c r="I299" s="13"/>
      <c r="O299" s="13"/>
      <c r="P299" s="13"/>
      <c r="Q299" s="12"/>
      <c r="R299" s="13"/>
    </row>
    <row r="300" spans="6:18" s="10" customFormat="1" x14ac:dyDescent="0.35">
      <c r="F300" s="13"/>
      <c r="G300" s="13"/>
      <c r="H300" s="12"/>
      <c r="I300" s="13"/>
      <c r="O300" s="13"/>
      <c r="P300" s="13"/>
      <c r="Q300" s="12"/>
      <c r="R300" s="13"/>
    </row>
    <row r="301" spans="6:18" s="10" customFormat="1" x14ac:dyDescent="0.35">
      <c r="F301" s="13"/>
      <c r="G301" s="13"/>
      <c r="H301" s="12"/>
      <c r="I301" s="13"/>
      <c r="O301" s="13"/>
      <c r="P301" s="13"/>
      <c r="Q301" s="12"/>
      <c r="R301" s="13"/>
    </row>
    <row r="302" spans="6:18" s="10" customFormat="1" x14ac:dyDescent="0.35">
      <c r="F302" s="13"/>
      <c r="G302" s="13"/>
      <c r="H302" s="12"/>
      <c r="I302" s="13"/>
      <c r="O302" s="13"/>
      <c r="P302" s="13"/>
      <c r="Q302" s="12"/>
      <c r="R302" s="13"/>
    </row>
    <row r="303" spans="6:18" s="10" customFormat="1" x14ac:dyDescent="0.35">
      <c r="F303" s="13"/>
      <c r="G303" s="13"/>
      <c r="H303" s="12"/>
      <c r="I303" s="13"/>
      <c r="O303" s="13"/>
      <c r="P303" s="13"/>
      <c r="Q303" s="12"/>
      <c r="R303" s="13"/>
    </row>
    <row r="304" spans="6:18" s="10" customFormat="1" x14ac:dyDescent="0.35">
      <c r="F304" s="13"/>
      <c r="G304" s="13"/>
      <c r="H304" s="12"/>
      <c r="I304" s="13"/>
      <c r="O304" s="13"/>
      <c r="P304" s="13"/>
      <c r="Q304" s="12"/>
      <c r="R304" s="13"/>
    </row>
    <row r="305" spans="6:18" s="10" customFormat="1" x14ac:dyDescent="0.35">
      <c r="F305" s="13"/>
      <c r="G305" s="13"/>
      <c r="H305" s="12"/>
      <c r="I305" s="13"/>
      <c r="O305" s="13"/>
      <c r="P305" s="13"/>
      <c r="Q305" s="12"/>
      <c r="R305" s="13"/>
    </row>
    <row r="306" spans="6:18" s="10" customFormat="1" x14ac:dyDescent="0.35">
      <c r="F306" s="13"/>
      <c r="G306" s="13"/>
      <c r="H306" s="12"/>
      <c r="I306" s="13"/>
      <c r="O306" s="13"/>
      <c r="P306" s="13"/>
      <c r="Q306" s="12"/>
      <c r="R306" s="13"/>
    </row>
    <row r="307" spans="6:18" s="10" customFormat="1" x14ac:dyDescent="0.35">
      <c r="F307" s="13"/>
      <c r="G307" s="13"/>
      <c r="H307" s="12"/>
      <c r="I307" s="13"/>
      <c r="O307" s="13"/>
      <c r="P307" s="13"/>
      <c r="Q307" s="12"/>
      <c r="R307" s="13"/>
    </row>
    <row r="308" spans="6:18" s="10" customFormat="1" x14ac:dyDescent="0.35">
      <c r="F308" s="13"/>
      <c r="G308" s="13"/>
      <c r="H308" s="12"/>
      <c r="I308" s="13"/>
      <c r="O308" s="13"/>
      <c r="P308" s="13"/>
      <c r="Q308" s="12"/>
      <c r="R308" s="13"/>
    </row>
    <row r="309" spans="6:18" s="10" customFormat="1" x14ac:dyDescent="0.35">
      <c r="F309" s="13"/>
      <c r="G309" s="13"/>
      <c r="H309" s="12"/>
      <c r="I309" s="13"/>
      <c r="O309" s="13"/>
      <c r="P309" s="13"/>
      <c r="Q309" s="12"/>
      <c r="R309" s="13"/>
    </row>
    <row r="310" spans="6:18" s="10" customFormat="1" x14ac:dyDescent="0.35">
      <c r="F310" s="13"/>
      <c r="G310" s="13"/>
      <c r="H310" s="12"/>
      <c r="I310" s="13"/>
      <c r="O310" s="13"/>
      <c r="P310" s="13"/>
      <c r="Q310" s="12"/>
      <c r="R310" s="13"/>
    </row>
    <row r="311" spans="6:18" s="10" customFormat="1" x14ac:dyDescent="0.35">
      <c r="F311" s="13"/>
      <c r="G311" s="13"/>
      <c r="H311" s="12"/>
      <c r="I311" s="13"/>
      <c r="O311" s="13"/>
      <c r="P311" s="13"/>
      <c r="Q311" s="12"/>
      <c r="R311" s="13"/>
    </row>
    <row r="312" spans="6:18" s="10" customFormat="1" x14ac:dyDescent="0.35">
      <c r="F312" s="13"/>
      <c r="G312" s="13"/>
      <c r="H312" s="12"/>
      <c r="I312" s="13"/>
      <c r="O312" s="13"/>
      <c r="P312" s="13"/>
      <c r="Q312" s="12"/>
      <c r="R312" s="13"/>
    </row>
    <row r="313" spans="6:18" s="10" customFormat="1" x14ac:dyDescent="0.35">
      <c r="F313" s="13"/>
      <c r="G313" s="13"/>
      <c r="H313" s="12"/>
      <c r="I313" s="13"/>
      <c r="O313" s="13"/>
      <c r="P313" s="13"/>
      <c r="Q313" s="12"/>
      <c r="R313" s="13"/>
    </row>
    <row r="314" spans="6:18" s="10" customFormat="1" x14ac:dyDescent="0.35">
      <c r="F314" s="13"/>
      <c r="G314" s="13"/>
      <c r="H314" s="12"/>
      <c r="I314" s="13"/>
      <c r="O314" s="13"/>
      <c r="P314" s="13"/>
      <c r="Q314" s="12"/>
      <c r="R314" s="13"/>
    </row>
    <row r="315" spans="6:18" s="10" customFormat="1" x14ac:dyDescent="0.35">
      <c r="F315" s="13"/>
      <c r="G315" s="13"/>
      <c r="H315" s="12"/>
      <c r="I315" s="13"/>
      <c r="O315" s="13"/>
      <c r="P315" s="13"/>
      <c r="Q315" s="12"/>
      <c r="R315" s="13"/>
    </row>
    <row r="316" spans="6:18" s="10" customFormat="1" x14ac:dyDescent="0.35">
      <c r="F316" s="13"/>
      <c r="G316" s="13"/>
      <c r="H316" s="12"/>
      <c r="I316" s="13"/>
      <c r="O316" s="13"/>
      <c r="P316" s="13"/>
      <c r="Q316" s="12"/>
      <c r="R316" s="13"/>
    </row>
    <row r="317" spans="6:18" s="10" customFormat="1" x14ac:dyDescent="0.35">
      <c r="F317" s="13"/>
      <c r="G317" s="13"/>
      <c r="H317" s="12"/>
      <c r="I317" s="13"/>
      <c r="O317" s="13"/>
      <c r="P317" s="13"/>
      <c r="Q317" s="12"/>
      <c r="R317" s="13"/>
    </row>
    <row r="318" spans="6:18" s="10" customFormat="1" x14ac:dyDescent="0.35">
      <c r="F318" s="13"/>
      <c r="G318" s="13"/>
      <c r="H318" s="12"/>
      <c r="I318" s="13"/>
      <c r="O318" s="13"/>
      <c r="P318" s="13"/>
      <c r="Q318" s="12"/>
      <c r="R318" s="13"/>
    </row>
    <row r="319" spans="6:18" s="10" customFormat="1" x14ac:dyDescent="0.35">
      <c r="F319" s="13"/>
      <c r="G319" s="13"/>
      <c r="H319" s="12"/>
      <c r="I319" s="13"/>
      <c r="O319" s="13"/>
      <c r="P319" s="13"/>
      <c r="Q319" s="12"/>
      <c r="R319" s="13"/>
    </row>
    <row r="320" spans="6:18" s="10" customFormat="1" x14ac:dyDescent="0.35">
      <c r="F320" s="13"/>
      <c r="G320" s="13"/>
      <c r="H320" s="12"/>
      <c r="I320" s="13"/>
      <c r="O320" s="13"/>
      <c r="P320" s="13"/>
      <c r="Q320" s="12"/>
      <c r="R320" s="13"/>
    </row>
    <row r="321" spans="6:18" s="10" customFormat="1" x14ac:dyDescent="0.35">
      <c r="F321" s="13"/>
      <c r="G321" s="13"/>
      <c r="H321" s="12"/>
      <c r="I321" s="13"/>
      <c r="O321" s="13"/>
      <c r="P321" s="13"/>
      <c r="Q321" s="12"/>
      <c r="R321" s="13"/>
    </row>
    <row r="322" spans="6:18" s="10" customFormat="1" x14ac:dyDescent="0.35">
      <c r="F322" s="13"/>
      <c r="G322" s="13"/>
      <c r="H322" s="12"/>
      <c r="I322" s="13"/>
      <c r="O322" s="13"/>
      <c r="P322" s="13"/>
      <c r="Q322" s="12"/>
      <c r="R322" s="13"/>
    </row>
    <row r="323" spans="6:18" s="10" customFormat="1" x14ac:dyDescent="0.35">
      <c r="F323" s="13"/>
      <c r="G323" s="13"/>
      <c r="H323" s="12"/>
      <c r="I323" s="13"/>
      <c r="O323" s="13"/>
      <c r="P323" s="13"/>
      <c r="Q323" s="12"/>
      <c r="R323" s="13"/>
    </row>
    <row r="324" spans="6:18" s="10" customFormat="1" x14ac:dyDescent="0.35">
      <c r="F324" s="13"/>
      <c r="G324" s="13"/>
      <c r="H324" s="12"/>
      <c r="I324" s="13"/>
      <c r="O324" s="13"/>
      <c r="P324" s="13"/>
      <c r="Q324" s="12"/>
      <c r="R324" s="13"/>
    </row>
    <row r="325" spans="6:18" s="10" customFormat="1" x14ac:dyDescent="0.35">
      <c r="F325" s="13"/>
      <c r="G325" s="13"/>
      <c r="H325" s="12"/>
      <c r="I325" s="13"/>
      <c r="O325" s="13"/>
      <c r="P325" s="13"/>
      <c r="Q325" s="12"/>
      <c r="R325" s="13"/>
    </row>
    <row r="326" spans="6:18" s="10" customFormat="1" x14ac:dyDescent="0.35">
      <c r="F326" s="13"/>
      <c r="G326" s="13"/>
      <c r="H326" s="12"/>
      <c r="I326" s="13"/>
      <c r="O326" s="13"/>
      <c r="P326" s="13"/>
      <c r="Q326" s="12"/>
      <c r="R326" s="13"/>
    </row>
    <row r="327" spans="6:18" s="10" customFormat="1" x14ac:dyDescent="0.35">
      <c r="F327" s="13"/>
      <c r="G327" s="13"/>
      <c r="H327" s="12"/>
      <c r="I327" s="13"/>
      <c r="O327" s="13"/>
      <c r="P327" s="13"/>
      <c r="Q327" s="12"/>
      <c r="R327" s="13"/>
    </row>
    <row r="328" spans="6:18" s="10" customFormat="1" x14ac:dyDescent="0.35">
      <c r="F328" s="13"/>
      <c r="G328" s="13"/>
      <c r="H328" s="12"/>
      <c r="I328" s="13"/>
      <c r="O328" s="13"/>
      <c r="P328" s="13"/>
      <c r="Q328" s="12"/>
      <c r="R328" s="13"/>
    </row>
    <row r="329" spans="6:18" s="10" customFormat="1" x14ac:dyDescent="0.35">
      <c r="F329" s="13"/>
      <c r="G329" s="13"/>
      <c r="H329" s="12"/>
      <c r="I329" s="13"/>
      <c r="O329" s="13"/>
      <c r="P329" s="13"/>
      <c r="Q329" s="12"/>
      <c r="R329" s="13"/>
    </row>
    <row r="330" spans="6:18" s="10" customFormat="1" x14ac:dyDescent="0.35">
      <c r="F330" s="13"/>
      <c r="G330" s="13"/>
      <c r="H330" s="12"/>
      <c r="I330" s="13"/>
      <c r="O330" s="13"/>
      <c r="P330" s="13"/>
      <c r="Q330" s="12"/>
      <c r="R330" s="13"/>
    </row>
    <row r="331" spans="6:18" s="10" customFormat="1" x14ac:dyDescent="0.35">
      <c r="F331" s="13"/>
      <c r="G331" s="13"/>
      <c r="H331" s="12"/>
      <c r="I331" s="13"/>
      <c r="O331" s="13"/>
      <c r="P331" s="13"/>
      <c r="Q331" s="12"/>
      <c r="R331" s="13"/>
    </row>
    <row r="332" spans="6:18" s="10" customFormat="1" x14ac:dyDescent="0.35">
      <c r="F332" s="13"/>
      <c r="G332" s="13"/>
      <c r="H332" s="12"/>
      <c r="I332" s="13"/>
      <c r="O332" s="13"/>
      <c r="P332" s="13"/>
      <c r="Q332" s="12"/>
      <c r="R332" s="13"/>
    </row>
    <row r="333" spans="6:18" s="10" customFormat="1" x14ac:dyDescent="0.35">
      <c r="F333" s="13"/>
      <c r="G333" s="13"/>
      <c r="H333" s="12"/>
      <c r="I333" s="13"/>
      <c r="O333" s="13"/>
      <c r="P333" s="13"/>
      <c r="Q333" s="12"/>
      <c r="R333" s="13"/>
    </row>
    <row r="334" spans="6:18" s="10" customFormat="1" x14ac:dyDescent="0.35">
      <c r="F334" s="13"/>
      <c r="G334" s="13"/>
      <c r="H334" s="12"/>
      <c r="I334" s="13"/>
      <c r="O334" s="13"/>
      <c r="P334" s="13"/>
      <c r="Q334" s="12"/>
      <c r="R334" s="13"/>
    </row>
    <row r="335" spans="6:18" s="10" customFormat="1" x14ac:dyDescent="0.35">
      <c r="F335" s="13"/>
      <c r="G335" s="13"/>
      <c r="H335" s="12"/>
      <c r="I335" s="13"/>
      <c r="O335" s="13"/>
      <c r="P335" s="13"/>
      <c r="Q335" s="12"/>
      <c r="R335" s="13"/>
    </row>
    <row r="336" spans="6:18" s="10" customFormat="1" x14ac:dyDescent="0.35">
      <c r="F336" s="13"/>
      <c r="G336" s="13"/>
      <c r="H336" s="12"/>
      <c r="I336" s="13"/>
      <c r="O336" s="13"/>
      <c r="P336" s="13"/>
      <c r="Q336" s="12"/>
      <c r="R336" s="13"/>
    </row>
    <row r="337" spans="6:18" s="10" customFormat="1" x14ac:dyDescent="0.35">
      <c r="F337" s="13"/>
      <c r="G337" s="13"/>
      <c r="H337" s="12"/>
      <c r="I337" s="13"/>
      <c r="O337" s="13"/>
      <c r="P337" s="13"/>
      <c r="Q337" s="12"/>
      <c r="R337" s="13"/>
    </row>
    <row r="338" spans="6:18" s="10" customFormat="1" x14ac:dyDescent="0.35">
      <c r="F338" s="13"/>
      <c r="G338" s="13"/>
      <c r="H338" s="12"/>
      <c r="I338" s="13"/>
      <c r="O338" s="13"/>
      <c r="P338" s="13"/>
      <c r="Q338" s="12"/>
      <c r="R338" s="13"/>
    </row>
    <row r="339" spans="6:18" s="10" customFormat="1" x14ac:dyDescent="0.35">
      <c r="F339" s="13"/>
      <c r="G339" s="13"/>
      <c r="H339" s="12"/>
      <c r="I339" s="13"/>
      <c r="O339" s="13"/>
      <c r="P339" s="13"/>
      <c r="Q339" s="12"/>
      <c r="R339" s="13"/>
    </row>
    <row r="340" spans="6:18" s="10" customFormat="1" x14ac:dyDescent="0.35">
      <c r="F340" s="13"/>
      <c r="G340" s="13"/>
      <c r="H340" s="12"/>
      <c r="I340" s="13"/>
      <c r="O340" s="13"/>
      <c r="P340" s="13"/>
      <c r="Q340" s="12"/>
      <c r="R340" s="13"/>
    </row>
    <row r="341" spans="6:18" s="10" customFormat="1" x14ac:dyDescent="0.35">
      <c r="F341" s="13"/>
      <c r="G341" s="13"/>
      <c r="H341" s="12"/>
      <c r="I341" s="13"/>
      <c r="O341" s="13"/>
      <c r="P341" s="13"/>
      <c r="Q341" s="12"/>
      <c r="R341" s="13"/>
    </row>
    <row r="342" spans="6:18" s="10" customFormat="1" x14ac:dyDescent="0.35">
      <c r="F342" s="13"/>
      <c r="G342" s="13"/>
      <c r="H342" s="12"/>
      <c r="I342" s="13"/>
      <c r="O342" s="13"/>
      <c r="P342" s="13"/>
      <c r="Q342" s="12"/>
      <c r="R342" s="13"/>
    </row>
    <row r="343" spans="6:18" s="10" customFormat="1" x14ac:dyDescent="0.35">
      <c r="F343" s="13"/>
      <c r="G343" s="13"/>
      <c r="H343" s="12"/>
      <c r="I343" s="13"/>
      <c r="O343" s="13"/>
      <c r="P343" s="13"/>
      <c r="Q343" s="12"/>
      <c r="R343" s="13"/>
    </row>
    <row r="344" spans="6:18" s="10" customFormat="1" x14ac:dyDescent="0.35">
      <c r="F344" s="13"/>
      <c r="G344" s="13"/>
      <c r="H344" s="12"/>
      <c r="I344" s="13"/>
      <c r="O344" s="13"/>
      <c r="P344" s="13"/>
      <c r="Q344" s="12"/>
      <c r="R344" s="13"/>
    </row>
    <row r="345" spans="6:18" s="10" customFormat="1" x14ac:dyDescent="0.35">
      <c r="F345" s="13"/>
      <c r="G345" s="13"/>
      <c r="H345" s="12"/>
      <c r="I345" s="13"/>
      <c r="O345" s="13"/>
      <c r="P345" s="13"/>
      <c r="Q345" s="12"/>
      <c r="R345" s="13"/>
    </row>
    <row r="346" spans="6:18" s="10" customFormat="1" x14ac:dyDescent="0.35">
      <c r="F346" s="13"/>
      <c r="G346" s="13"/>
      <c r="H346" s="12"/>
      <c r="I346" s="13"/>
      <c r="O346" s="13"/>
      <c r="P346" s="13"/>
      <c r="Q346" s="12"/>
      <c r="R346" s="13"/>
    </row>
    <row r="347" spans="6:18" s="10" customFormat="1" x14ac:dyDescent="0.35">
      <c r="F347" s="13"/>
      <c r="G347" s="13"/>
      <c r="H347" s="12"/>
      <c r="I347" s="13"/>
      <c r="O347" s="13"/>
      <c r="P347" s="13"/>
      <c r="Q347" s="12"/>
      <c r="R347" s="13"/>
    </row>
    <row r="348" spans="6:18" s="10" customFormat="1" x14ac:dyDescent="0.35">
      <c r="F348" s="13"/>
      <c r="G348" s="13"/>
      <c r="H348" s="12"/>
      <c r="I348" s="13"/>
      <c r="O348" s="13"/>
      <c r="P348" s="13"/>
      <c r="Q348" s="12"/>
      <c r="R348" s="13"/>
    </row>
    <row r="349" spans="6:18" s="10" customFormat="1" x14ac:dyDescent="0.35">
      <c r="F349" s="13"/>
      <c r="G349" s="13"/>
      <c r="H349" s="12"/>
      <c r="I349" s="13"/>
      <c r="O349" s="13"/>
      <c r="P349" s="13"/>
      <c r="Q349" s="12"/>
      <c r="R349" s="13"/>
    </row>
    <row r="350" spans="6:18" s="10" customFormat="1" x14ac:dyDescent="0.35">
      <c r="F350" s="13"/>
      <c r="G350" s="13"/>
      <c r="H350" s="12"/>
      <c r="I350" s="13"/>
      <c r="O350" s="13"/>
      <c r="P350" s="13"/>
      <c r="Q350" s="12"/>
      <c r="R350" s="13"/>
    </row>
    <row r="351" spans="6:18" s="10" customFormat="1" x14ac:dyDescent="0.35">
      <c r="F351" s="13"/>
      <c r="G351" s="13"/>
      <c r="H351" s="12"/>
      <c r="I351" s="13"/>
      <c r="O351" s="13"/>
      <c r="P351" s="13"/>
      <c r="Q351" s="12"/>
      <c r="R351" s="13"/>
    </row>
    <row r="352" spans="6:18" s="10" customFormat="1" x14ac:dyDescent="0.35">
      <c r="F352" s="13"/>
      <c r="G352" s="13"/>
      <c r="H352" s="12"/>
      <c r="I352" s="13"/>
      <c r="O352" s="13"/>
      <c r="P352" s="13"/>
      <c r="Q352" s="12"/>
      <c r="R352" s="13"/>
    </row>
    <row r="353" spans="6:18" s="10" customFormat="1" x14ac:dyDescent="0.35">
      <c r="F353" s="13"/>
      <c r="G353" s="13"/>
      <c r="H353" s="12"/>
      <c r="I353" s="13"/>
      <c r="O353" s="13"/>
      <c r="P353" s="13"/>
      <c r="Q353" s="12"/>
      <c r="R353" s="13"/>
    </row>
    <row r="354" spans="6:18" s="10" customFormat="1" x14ac:dyDescent="0.35">
      <c r="F354" s="13"/>
      <c r="G354" s="13"/>
      <c r="H354" s="12"/>
      <c r="I354" s="13"/>
      <c r="O354" s="13"/>
      <c r="P354" s="13"/>
      <c r="Q354" s="12"/>
      <c r="R354" s="13"/>
    </row>
    <row r="355" spans="6:18" s="10" customFormat="1" x14ac:dyDescent="0.35">
      <c r="F355" s="13"/>
      <c r="G355" s="13"/>
      <c r="H355" s="12"/>
      <c r="I355" s="13"/>
      <c r="O355" s="13"/>
      <c r="P355" s="13"/>
      <c r="Q355" s="12"/>
      <c r="R355" s="13"/>
    </row>
    <row r="356" spans="6:18" s="10" customFormat="1" x14ac:dyDescent="0.35">
      <c r="F356" s="13"/>
      <c r="G356" s="13"/>
      <c r="H356" s="12"/>
      <c r="I356" s="13"/>
      <c r="O356" s="13"/>
      <c r="P356" s="13"/>
      <c r="Q356" s="12"/>
      <c r="R356" s="13"/>
    </row>
    <row r="357" spans="6:18" s="10" customFormat="1" x14ac:dyDescent="0.35">
      <c r="F357" s="13"/>
      <c r="G357" s="13"/>
      <c r="H357" s="12"/>
      <c r="I357" s="13"/>
      <c r="O357" s="13"/>
      <c r="P357" s="13"/>
      <c r="Q357" s="12"/>
      <c r="R357" s="13"/>
    </row>
    <row r="358" spans="6:18" s="10" customFormat="1" x14ac:dyDescent="0.35">
      <c r="F358" s="13"/>
      <c r="G358" s="13"/>
      <c r="H358" s="12"/>
      <c r="I358" s="13"/>
      <c r="O358" s="13"/>
      <c r="P358" s="13"/>
      <c r="Q358" s="12"/>
      <c r="R358" s="13"/>
    </row>
    <row r="359" spans="6:18" s="10" customFormat="1" x14ac:dyDescent="0.35">
      <c r="F359" s="13"/>
      <c r="G359" s="13"/>
      <c r="H359" s="12"/>
      <c r="I359" s="13"/>
      <c r="O359" s="13"/>
      <c r="P359" s="13"/>
      <c r="Q359" s="12"/>
      <c r="R359" s="13"/>
    </row>
    <row r="360" spans="6:18" s="10" customFormat="1" x14ac:dyDescent="0.35">
      <c r="F360" s="13"/>
      <c r="G360" s="13"/>
      <c r="H360" s="12"/>
      <c r="I360" s="13"/>
      <c r="O360" s="13"/>
      <c r="P360" s="13"/>
      <c r="Q360" s="12"/>
      <c r="R360" s="13"/>
    </row>
    <row r="361" spans="6:18" s="10" customFormat="1" x14ac:dyDescent="0.35">
      <c r="F361" s="13"/>
      <c r="G361" s="13"/>
      <c r="H361" s="12"/>
      <c r="I361" s="13"/>
      <c r="O361" s="13"/>
      <c r="P361" s="13"/>
      <c r="Q361" s="12"/>
      <c r="R361" s="13"/>
    </row>
    <row r="362" spans="6:18" s="10" customFormat="1" x14ac:dyDescent="0.35">
      <c r="F362" s="13"/>
      <c r="G362" s="13"/>
      <c r="H362" s="12"/>
      <c r="I362" s="13"/>
      <c r="O362" s="13"/>
      <c r="P362" s="13"/>
      <c r="Q362" s="12"/>
      <c r="R362" s="13"/>
    </row>
    <row r="363" spans="6:18" s="10" customFormat="1" x14ac:dyDescent="0.35">
      <c r="F363" s="13"/>
      <c r="G363" s="13"/>
      <c r="H363" s="12"/>
      <c r="I363" s="13"/>
      <c r="O363" s="13"/>
      <c r="P363" s="13"/>
      <c r="Q363" s="12"/>
      <c r="R363" s="13"/>
    </row>
    <row r="364" spans="6:18" s="10" customFormat="1" x14ac:dyDescent="0.35">
      <c r="F364" s="13"/>
      <c r="G364" s="13"/>
      <c r="H364" s="12"/>
      <c r="I364" s="13"/>
      <c r="O364" s="13"/>
      <c r="P364" s="13"/>
      <c r="Q364" s="12"/>
      <c r="R364" s="13"/>
    </row>
    <row r="365" spans="6:18" s="10" customFormat="1" x14ac:dyDescent="0.35">
      <c r="F365" s="13"/>
      <c r="G365" s="13"/>
      <c r="H365" s="12"/>
      <c r="I365" s="13"/>
      <c r="O365" s="13"/>
      <c r="P365" s="13"/>
      <c r="Q365" s="12"/>
      <c r="R365" s="13"/>
    </row>
    <row r="366" spans="6:18" s="10" customFormat="1" x14ac:dyDescent="0.35">
      <c r="F366" s="13"/>
      <c r="G366" s="13"/>
      <c r="H366" s="12"/>
      <c r="I366" s="13"/>
      <c r="O366" s="13"/>
      <c r="P366" s="13"/>
      <c r="Q366" s="12"/>
      <c r="R366" s="13"/>
    </row>
    <row r="367" spans="6:18" s="10" customFormat="1" x14ac:dyDescent="0.35">
      <c r="F367" s="13"/>
      <c r="G367" s="13"/>
      <c r="H367" s="12"/>
      <c r="I367" s="13"/>
      <c r="O367" s="13"/>
      <c r="P367" s="13"/>
      <c r="Q367" s="12"/>
      <c r="R367" s="13"/>
    </row>
    <row r="368" spans="6:18" s="10" customFormat="1" x14ac:dyDescent="0.35">
      <c r="F368" s="13"/>
      <c r="G368" s="13"/>
      <c r="H368" s="12"/>
      <c r="I368" s="13"/>
      <c r="O368" s="13"/>
      <c r="P368" s="13"/>
      <c r="Q368" s="12"/>
      <c r="R368" s="13"/>
    </row>
    <row r="369" spans="6:18" s="10" customFormat="1" x14ac:dyDescent="0.35">
      <c r="F369" s="13"/>
      <c r="G369" s="13"/>
      <c r="H369" s="12"/>
      <c r="I369" s="13"/>
      <c r="O369" s="13"/>
      <c r="P369" s="13"/>
      <c r="Q369" s="12"/>
      <c r="R369" s="13"/>
    </row>
    <row r="370" spans="6:18" s="10" customFormat="1" x14ac:dyDescent="0.35">
      <c r="F370" s="13"/>
      <c r="G370" s="13"/>
      <c r="H370" s="12"/>
      <c r="I370" s="13"/>
      <c r="O370" s="13"/>
      <c r="P370" s="13"/>
      <c r="Q370" s="12"/>
      <c r="R370" s="13"/>
    </row>
    <row r="371" spans="6:18" s="10" customFormat="1" x14ac:dyDescent="0.35">
      <c r="F371" s="13"/>
      <c r="G371" s="13"/>
      <c r="H371" s="12"/>
      <c r="I371" s="13"/>
      <c r="O371" s="13"/>
      <c r="P371" s="13"/>
      <c r="Q371" s="12"/>
      <c r="R371" s="13"/>
    </row>
    <row r="372" spans="6:18" s="10" customFormat="1" x14ac:dyDescent="0.35">
      <c r="F372" s="13"/>
      <c r="G372" s="13"/>
      <c r="H372" s="12"/>
      <c r="I372" s="13"/>
      <c r="O372" s="13"/>
      <c r="P372" s="13"/>
      <c r="Q372" s="12"/>
      <c r="R372" s="13"/>
    </row>
    <row r="373" spans="6:18" s="10" customFormat="1" x14ac:dyDescent="0.35">
      <c r="F373" s="13"/>
      <c r="G373" s="13"/>
      <c r="H373" s="12"/>
      <c r="I373" s="13"/>
      <c r="O373" s="13"/>
      <c r="P373" s="13"/>
      <c r="Q373" s="12"/>
      <c r="R373" s="13"/>
    </row>
    <row r="374" spans="6:18" s="10" customFormat="1" x14ac:dyDescent="0.35">
      <c r="F374" s="13"/>
      <c r="G374" s="13"/>
      <c r="H374" s="12"/>
      <c r="I374" s="13"/>
      <c r="O374" s="13"/>
      <c r="P374" s="13"/>
      <c r="Q374" s="12"/>
      <c r="R374" s="13"/>
    </row>
    <row r="375" spans="6:18" s="10" customFormat="1" x14ac:dyDescent="0.35">
      <c r="F375" s="13"/>
      <c r="G375" s="13"/>
      <c r="H375" s="12"/>
      <c r="I375" s="13"/>
      <c r="O375" s="13"/>
      <c r="P375" s="13"/>
      <c r="Q375" s="12"/>
      <c r="R375" s="13"/>
    </row>
    <row r="376" spans="6:18" s="10" customFormat="1" x14ac:dyDescent="0.35">
      <c r="F376" s="13"/>
      <c r="G376" s="13"/>
      <c r="H376" s="12"/>
      <c r="I376" s="13"/>
      <c r="O376" s="13"/>
      <c r="P376" s="13"/>
      <c r="Q376" s="12"/>
      <c r="R376" s="13"/>
    </row>
    <row r="377" spans="6:18" s="10" customFormat="1" x14ac:dyDescent="0.35">
      <c r="F377" s="13"/>
      <c r="G377" s="13"/>
      <c r="H377" s="12"/>
      <c r="I377" s="13"/>
      <c r="O377" s="13"/>
      <c r="P377" s="13"/>
      <c r="Q377" s="12"/>
      <c r="R377" s="13"/>
    </row>
    <row r="378" spans="6:18" s="10" customFormat="1" x14ac:dyDescent="0.35">
      <c r="F378" s="13"/>
      <c r="G378" s="13"/>
      <c r="H378" s="12"/>
      <c r="I378" s="13"/>
      <c r="O378" s="13"/>
      <c r="P378" s="13"/>
      <c r="Q378" s="12"/>
      <c r="R378" s="13"/>
    </row>
    <row r="379" spans="6:18" s="10" customFormat="1" x14ac:dyDescent="0.35">
      <c r="F379" s="13"/>
      <c r="G379" s="13"/>
      <c r="H379" s="12"/>
      <c r="I379" s="13"/>
      <c r="O379" s="13"/>
      <c r="P379" s="13"/>
      <c r="Q379" s="12"/>
      <c r="R379" s="13"/>
    </row>
    <row r="380" spans="6:18" s="10" customFormat="1" x14ac:dyDescent="0.35">
      <c r="F380" s="13"/>
      <c r="G380" s="13"/>
      <c r="H380" s="12"/>
      <c r="I380" s="13"/>
      <c r="O380" s="13"/>
      <c r="P380" s="13"/>
      <c r="Q380" s="12"/>
      <c r="R380" s="13"/>
    </row>
    <row r="381" spans="6:18" s="10" customFormat="1" x14ac:dyDescent="0.35">
      <c r="F381" s="13"/>
      <c r="G381" s="13"/>
      <c r="H381" s="12"/>
      <c r="I381" s="13"/>
      <c r="O381" s="13"/>
      <c r="P381" s="13"/>
      <c r="Q381" s="12"/>
      <c r="R381" s="13"/>
    </row>
    <row r="382" spans="6:18" s="10" customFormat="1" x14ac:dyDescent="0.35">
      <c r="F382" s="13"/>
      <c r="G382" s="13"/>
      <c r="H382" s="12"/>
      <c r="I382" s="13"/>
      <c r="O382" s="13"/>
      <c r="P382" s="13"/>
      <c r="Q382" s="12"/>
      <c r="R382" s="13"/>
    </row>
    <row r="383" spans="6:18" s="10" customFormat="1" x14ac:dyDescent="0.35">
      <c r="F383" s="13"/>
      <c r="G383" s="13"/>
      <c r="H383" s="12"/>
      <c r="I383" s="13"/>
      <c r="O383" s="13"/>
      <c r="P383" s="13"/>
      <c r="Q383" s="12"/>
      <c r="R383" s="13"/>
    </row>
    <row r="384" spans="6:18" s="10" customFormat="1" x14ac:dyDescent="0.35">
      <c r="F384" s="13"/>
      <c r="G384" s="13"/>
      <c r="H384" s="12"/>
      <c r="I384" s="13"/>
      <c r="O384" s="13"/>
      <c r="P384" s="13"/>
      <c r="Q384" s="12"/>
      <c r="R384" s="13"/>
    </row>
    <row r="385" spans="6:18" s="10" customFormat="1" x14ac:dyDescent="0.35">
      <c r="F385" s="13"/>
      <c r="G385" s="13"/>
      <c r="H385" s="12"/>
      <c r="I385" s="13"/>
      <c r="O385" s="13"/>
      <c r="P385" s="13"/>
      <c r="Q385" s="12"/>
      <c r="R385" s="13"/>
    </row>
    <row r="386" spans="6:18" s="10" customFormat="1" x14ac:dyDescent="0.35">
      <c r="F386" s="13"/>
      <c r="G386" s="13"/>
      <c r="H386" s="12"/>
      <c r="I386" s="13"/>
      <c r="O386" s="13"/>
      <c r="P386" s="13"/>
      <c r="Q386" s="12"/>
      <c r="R386" s="13"/>
    </row>
    <row r="387" spans="6:18" s="10" customFormat="1" x14ac:dyDescent="0.35">
      <c r="F387" s="13"/>
      <c r="G387" s="13"/>
      <c r="H387" s="12"/>
      <c r="I387" s="13"/>
      <c r="O387" s="13"/>
      <c r="P387" s="13"/>
      <c r="Q387" s="12"/>
      <c r="R387" s="13"/>
    </row>
    <row r="388" spans="6:18" s="10" customFormat="1" x14ac:dyDescent="0.35">
      <c r="F388" s="13"/>
      <c r="G388" s="13"/>
      <c r="H388" s="12"/>
      <c r="I388" s="13"/>
      <c r="O388" s="13"/>
      <c r="P388" s="13"/>
      <c r="Q388" s="12"/>
      <c r="R388" s="13"/>
    </row>
    <row r="389" spans="6:18" s="10" customFormat="1" x14ac:dyDescent="0.35">
      <c r="F389" s="13"/>
      <c r="G389" s="13"/>
      <c r="H389" s="12"/>
      <c r="I389" s="13"/>
      <c r="O389" s="13"/>
      <c r="P389" s="13"/>
      <c r="Q389" s="12"/>
      <c r="R389" s="13"/>
    </row>
    <row r="390" spans="6:18" s="10" customFormat="1" x14ac:dyDescent="0.35">
      <c r="F390" s="13"/>
      <c r="G390" s="13"/>
      <c r="H390" s="12"/>
      <c r="I390" s="13"/>
      <c r="O390" s="13"/>
      <c r="P390" s="13"/>
      <c r="Q390" s="12"/>
      <c r="R390" s="13"/>
    </row>
    <row r="391" spans="6:18" s="10" customFormat="1" x14ac:dyDescent="0.35">
      <c r="F391" s="13"/>
      <c r="G391" s="13"/>
      <c r="H391" s="12"/>
      <c r="I391" s="13"/>
      <c r="O391" s="13"/>
      <c r="P391" s="13"/>
      <c r="Q391" s="12"/>
      <c r="R391" s="13"/>
    </row>
    <row r="392" spans="6:18" s="10" customFormat="1" x14ac:dyDescent="0.35">
      <c r="F392" s="13"/>
      <c r="G392" s="13"/>
      <c r="H392" s="12"/>
      <c r="I392" s="13"/>
      <c r="O392" s="13"/>
      <c r="P392" s="13"/>
      <c r="Q392" s="12"/>
      <c r="R392" s="13"/>
    </row>
    <row r="393" spans="6:18" s="10" customFormat="1" x14ac:dyDescent="0.35">
      <c r="F393" s="13"/>
      <c r="G393" s="13"/>
      <c r="H393" s="12"/>
      <c r="I393" s="13"/>
      <c r="O393" s="13"/>
      <c r="P393" s="13"/>
      <c r="Q393" s="12"/>
      <c r="R393" s="13"/>
    </row>
    <row r="394" spans="6:18" s="10" customFormat="1" x14ac:dyDescent="0.35">
      <c r="F394" s="13"/>
      <c r="G394" s="13"/>
      <c r="H394" s="12"/>
      <c r="I394" s="13"/>
      <c r="O394" s="13"/>
      <c r="P394" s="13"/>
      <c r="Q394" s="12"/>
      <c r="R394" s="13"/>
    </row>
    <row r="395" spans="6:18" s="10" customFormat="1" x14ac:dyDescent="0.35">
      <c r="F395" s="13"/>
      <c r="G395" s="13"/>
      <c r="H395" s="12"/>
      <c r="I395" s="13"/>
      <c r="O395" s="13"/>
      <c r="P395" s="13"/>
      <c r="Q395" s="12"/>
      <c r="R395" s="13"/>
    </row>
    <row r="396" spans="6:18" s="10" customFormat="1" x14ac:dyDescent="0.35">
      <c r="F396" s="13"/>
      <c r="G396" s="13"/>
      <c r="H396" s="12"/>
      <c r="I396" s="13"/>
      <c r="O396" s="13"/>
      <c r="P396" s="13"/>
      <c r="Q396" s="12"/>
      <c r="R396" s="13"/>
    </row>
    <row r="397" spans="6:18" s="10" customFormat="1" x14ac:dyDescent="0.35">
      <c r="F397" s="13"/>
      <c r="G397" s="13"/>
      <c r="H397" s="12"/>
      <c r="I397" s="13"/>
      <c r="O397" s="13"/>
      <c r="P397" s="13"/>
      <c r="Q397" s="12"/>
      <c r="R397" s="13"/>
    </row>
    <row r="398" spans="6:18" s="10" customFormat="1" x14ac:dyDescent="0.35">
      <c r="F398" s="13"/>
      <c r="G398" s="13"/>
      <c r="H398" s="12"/>
      <c r="I398" s="13"/>
      <c r="O398" s="13"/>
      <c r="P398" s="13"/>
      <c r="Q398" s="12"/>
      <c r="R398" s="13"/>
    </row>
    <row r="399" spans="6:18" s="10" customFormat="1" x14ac:dyDescent="0.35">
      <c r="F399" s="13"/>
      <c r="G399" s="13"/>
      <c r="H399" s="12"/>
      <c r="I399" s="13"/>
      <c r="O399" s="13"/>
      <c r="P399" s="13"/>
      <c r="Q399" s="12"/>
      <c r="R399" s="13"/>
    </row>
    <row r="400" spans="6:18" s="10" customFormat="1" x14ac:dyDescent="0.35">
      <c r="F400" s="13"/>
      <c r="G400" s="13"/>
      <c r="H400" s="12"/>
      <c r="I400" s="13"/>
      <c r="O400" s="13"/>
      <c r="P400" s="13"/>
      <c r="Q400" s="12"/>
      <c r="R400" s="13"/>
    </row>
    <row r="401" spans="6:18" s="10" customFormat="1" x14ac:dyDescent="0.35">
      <c r="F401" s="13"/>
      <c r="G401" s="13"/>
      <c r="H401" s="12"/>
      <c r="I401" s="13"/>
      <c r="O401" s="13"/>
      <c r="P401" s="13"/>
      <c r="Q401" s="12"/>
      <c r="R401" s="13"/>
    </row>
    <row r="402" spans="6:18" s="10" customFormat="1" x14ac:dyDescent="0.35">
      <c r="F402" s="13"/>
      <c r="G402" s="13"/>
      <c r="H402" s="12"/>
      <c r="I402" s="13"/>
      <c r="O402" s="13"/>
      <c r="P402" s="13"/>
      <c r="Q402" s="12"/>
      <c r="R402" s="13"/>
    </row>
    <row r="403" spans="6:18" s="10" customFormat="1" x14ac:dyDescent="0.35">
      <c r="F403" s="13"/>
      <c r="G403" s="13"/>
      <c r="H403" s="12"/>
      <c r="I403" s="13"/>
      <c r="O403" s="13"/>
      <c r="P403" s="13"/>
      <c r="Q403" s="12"/>
      <c r="R403" s="13"/>
    </row>
    <row r="404" spans="6:18" s="10" customFormat="1" x14ac:dyDescent="0.35">
      <c r="F404" s="13"/>
      <c r="G404" s="13"/>
      <c r="H404" s="12"/>
      <c r="I404" s="13"/>
      <c r="O404" s="13"/>
      <c r="P404" s="13"/>
      <c r="Q404" s="12"/>
      <c r="R404" s="13"/>
    </row>
    <row r="405" spans="6:18" s="10" customFormat="1" x14ac:dyDescent="0.35">
      <c r="F405" s="13"/>
      <c r="G405" s="13"/>
      <c r="H405" s="12"/>
      <c r="I405" s="13"/>
      <c r="O405" s="13"/>
      <c r="P405" s="13"/>
      <c r="Q405" s="12"/>
      <c r="R405" s="13"/>
    </row>
    <row r="406" spans="6:18" s="10" customFormat="1" x14ac:dyDescent="0.35">
      <c r="F406" s="13"/>
      <c r="G406" s="13"/>
      <c r="H406" s="12"/>
      <c r="I406" s="13"/>
      <c r="O406" s="13"/>
      <c r="P406" s="13"/>
      <c r="Q406" s="12"/>
      <c r="R406" s="13"/>
    </row>
    <row r="407" spans="6:18" s="10" customFormat="1" x14ac:dyDescent="0.35">
      <c r="F407" s="13"/>
      <c r="G407" s="13"/>
      <c r="H407" s="12"/>
      <c r="I407" s="13"/>
      <c r="O407" s="13"/>
      <c r="P407" s="13"/>
      <c r="Q407" s="12"/>
      <c r="R407" s="13"/>
    </row>
    <row r="408" spans="6:18" s="10" customFormat="1" x14ac:dyDescent="0.35">
      <c r="F408" s="13"/>
      <c r="G408" s="13"/>
      <c r="H408" s="12"/>
      <c r="I408" s="13"/>
      <c r="O408" s="13"/>
      <c r="P408" s="13"/>
      <c r="Q408" s="12"/>
      <c r="R408" s="13"/>
    </row>
    <row r="409" spans="6:18" s="10" customFormat="1" x14ac:dyDescent="0.35">
      <c r="F409" s="13"/>
      <c r="G409" s="13"/>
      <c r="H409" s="12"/>
      <c r="I409" s="13"/>
      <c r="O409" s="13"/>
      <c r="P409" s="13"/>
      <c r="Q409" s="12"/>
      <c r="R409" s="13"/>
    </row>
    <row r="410" spans="6:18" s="10" customFormat="1" x14ac:dyDescent="0.35">
      <c r="F410" s="13"/>
      <c r="G410" s="13"/>
      <c r="H410" s="12"/>
      <c r="I410" s="13"/>
      <c r="O410" s="13"/>
      <c r="P410" s="13"/>
      <c r="Q410" s="12"/>
      <c r="R410" s="13"/>
    </row>
    <row r="411" spans="6:18" s="10" customFormat="1" x14ac:dyDescent="0.35">
      <c r="F411" s="13"/>
      <c r="G411" s="13"/>
      <c r="H411" s="12"/>
      <c r="I411" s="13"/>
      <c r="O411" s="13"/>
      <c r="P411" s="13"/>
      <c r="Q411" s="12"/>
      <c r="R411" s="13"/>
    </row>
    <row r="412" spans="6:18" s="10" customFormat="1" x14ac:dyDescent="0.35">
      <c r="F412" s="13"/>
      <c r="G412" s="13"/>
      <c r="H412" s="12"/>
      <c r="I412" s="13"/>
      <c r="O412" s="13"/>
      <c r="P412" s="13"/>
      <c r="Q412" s="12"/>
      <c r="R412" s="13"/>
    </row>
    <row r="413" spans="6:18" s="10" customFormat="1" x14ac:dyDescent="0.35">
      <c r="F413" s="13"/>
      <c r="G413" s="13"/>
      <c r="H413" s="12"/>
      <c r="I413" s="13"/>
      <c r="O413" s="13"/>
      <c r="P413" s="13"/>
      <c r="Q413" s="12"/>
      <c r="R413" s="13"/>
    </row>
    <row r="414" spans="6:18" s="10" customFormat="1" x14ac:dyDescent="0.35">
      <c r="F414" s="13"/>
      <c r="G414" s="13"/>
      <c r="H414" s="12"/>
      <c r="I414" s="13"/>
      <c r="O414" s="13"/>
      <c r="P414" s="13"/>
      <c r="Q414" s="12"/>
      <c r="R414" s="13"/>
    </row>
    <row r="415" spans="6:18" s="10" customFormat="1" x14ac:dyDescent="0.35">
      <c r="F415" s="13"/>
      <c r="G415" s="13"/>
      <c r="H415" s="12"/>
      <c r="I415" s="13"/>
      <c r="O415" s="13"/>
      <c r="P415" s="13"/>
      <c r="Q415" s="12"/>
      <c r="R415" s="13"/>
    </row>
    <row r="416" spans="6:18" s="10" customFormat="1" x14ac:dyDescent="0.35">
      <c r="F416" s="13"/>
      <c r="G416" s="13"/>
      <c r="H416" s="12"/>
      <c r="I416" s="13"/>
      <c r="O416" s="13"/>
      <c r="P416" s="13"/>
      <c r="Q416" s="12"/>
      <c r="R416" s="13"/>
    </row>
    <row r="417" spans="6:18" s="10" customFormat="1" x14ac:dyDescent="0.35">
      <c r="F417" s="13"/>
      <c r="G417" s="13"/>
      <c r="H417" s="12"/>
      <c r="I417" s="13"/>
      <c r="O417" s="13"/>
      <c r="P417" s="13"/>
      <c r="Q417" s="12"/>
      <c r="R417" s="13"/>
    </row>
    <row r="418" spans="6:18" s="10" customFormat="1" x14ac:dyDescent="0.35">
      <c r="F418" s="13"/>
      <c r="G418" s="13"/>
      <c r="H418" s="12"/>
      <c r="I418" s="13"/>
      <c r="O418" s="13"/>
      <c r="P418" s="13"/>
      <c r="Q418" s="12"/>
      <c r="R418" s="13"/>
    </row>
    <row r="419" spans="6:18" s="10" customFormat="1" x14ac:dyDescent="0.35">
      <c r="F419" s="13"/>
      <c r="G419" s="13"/>
      <c r="H419" s="12"/>
      <c r="I419" s="13"/>
      <c r="O419" s="13"/>
      <c r="P419" s="13"/>
      <c r="Q419" s="12"/>
      <c r="R419" s="13"/>
    </row>
    <row r="420" spans="6:18" s="10" customFormat="1" x14ac:dyDescent="0.35">
      <c r="F420" s="13"/>
      <c r="G420" s="13"/>
      <c r="H420" s="12"/>
      <c r="I420" s="13"/>
      <c r="O420" s="13"/>
      <c r="P420" s="13"/>
      <c r="Q420" s="12"/>
      <c r="R420" s="13"/>
    </row>
    <row r="421" spans="6:18" s="10" customFormat="1" x14ac:dyDescent="0.35">
      <c r="F421" s="13"/>
      <c r="G421" s="13"/>
      <c r="H421" s="12"/>
      <c r="I421" s="13"/>
      <c r="O421" s="13"/>
      <c r="P421" s="13"/>
      <c r="Q421" s="12"/>
      <c r="R421" s="13"/>
    </row>
    <row r="422" spans="6:18" s="10" customFormat="1" x14ac:dyDescent="0.35">
      <c r="F422" s="13"/>
      <c r="G422" s="13"/>
      <c r="H422" s="12"/>
      <c r="I422" s="13"/>
      <c r="O422" s="13"/>
      <c r="P422" s="13"/>
      <c r="Q422" s="12"/>
      <c r="R422" s="13"/>
    </row>
    <row r="423" spans="6:18" s="10" customFormat="1" x14ac:dyDescent="0.35">
      <c r="F423" s="13"/>
      <c r="G423" s="13"/>
      <c r="H423" s="12"/>
      <c r="I423" s="13"/>
      <c r="O423" s="13"/>
      <c r="P423" s="13"/>
      <c r="Q423" s="12"/>
      <c r="R423" s="13"/>
    </row>
    <row r="424" spans="6:18" s="10" customFormat="1" x14ac:dyDescent="0.35">
      <c r="F424" s="13"/>
      <c r="G424" s="13"/>
      <c r="H424" s="12"/>
      <c r="I424" s="13"/>
      <c r="O424" s="13"/>
      <c r="P424" s="13"/>
      <c r="Q424" s="12"/>
      <c r="R424" s="13"/>
    </row>
    <row r="425" spans="6:18" s="10" customFormat="1" x14ac:dyDescent="0.35">
      <c r="F425" s="13"/>
      <c r="G425" s="13"/>
      <c r="H425" s="12"/>
      <c r="I425" s="13"/>
      <c r="O425" s="13"/>
      <c r="P425" s="13"/>
      <c r="Q425" s="12"/>
      <c r="R425" s="13"/>
    </row>
    <row r="426" spans="6:18" s="10" customFormat="1" x14ac:dyDescent="0.35">
      <c r="F426" s="13"/>
      <c r="G426" s="13"/>
      <c r="H426" s="12"/>
      <c r="I426" s="13"/>
      <c r="O426" s="13"/>
      <c r="P426" s="13"/>
      <c r="Q426" s="12"/>
      <c r="R426" s="13"/>
    </row>
    <row r="427" spans="6:18" s="10" customFormat="1" x14ac:dyDescent="0.35">
      <c r="F427" s="13"/>
      <c r="G427" s="13"/>
      <c r="H427" s="12"/>
      <c r="I427" s="13"/>
      <c r="O427" s="13"/>
      <c r="P427" s="13"/>
      <c r="Q427" s="12"/>
      <c r="R427" s="13"/>
    </row>
    <row r="428" spans="6:18" s="10" customFormat="1" x14ac:dyDescent="0.35">
      <c r="F428" s="13"/>
      <c r="G428" s="13"/>
      <c r="H428" s="12"/>
      <c r="I428" s="13"/>
      <c r="O428" s="13"/>
      <c r="P428" s="13"/>
      <c r="Q428" s="12"/>
      <c r="R428" s="13"/>
    </row>
    <row r="429" spans="6:18" s="10" customFormat="1" x14ac:dyDescent="0.35">
      <c r="F429" s="13"/>
      <c r="G429" s="13"/>
      <c r="H429" s="12"/>
      <c r="I429" s="13"/>
      <c r="O429" s="13"/>
      <c r="P429" s="13"/>
      <c r="Q429" s="12"/>
      <c r="R429" s="13"/>
    </row>
    <row r="430" spans="6:18" s="10" customFormat="1" x14ac:dyDescent="0.35">
      <c r="F430" s="13"/>
      <c r="G430" s="13"/>
      <c r="H430" s="12"/>
      <c r="I430" s="13"/>
      <c r="O430" s="13"/>
      <c r="P430" s="13"/>
      <c r="Q430" s="12"/>
      <c r="R430" s="13"/>
    </row>
    <row r="431" spans="6:18" s="10" customFormat="1" x14ac:dyDescent="0.35">
      <c r="F431" s="13"/>
      <c r="G431" s="13"/>
      <c r="H431" s="12"/>
      <c r="I431" s="13"/>
      <c r="O431" s="13"/>
      <c r="P431" s="13"/>
      <c r="Q431" s="12"/>
      <c r="R431" s="13"/>
    </row>
    <row r="432" spans="6:18" s="10" customFormat="1" x14ac:dyDescent="0.35">
      <c r="F432" s="13"/>
      <c r="G432" s="13"/>
      <c r="H432" s="12"/>
      <c r="I432" s="13"/>
      <c r="O432" s="13"/>
      <c r="P432" s="13"/>
      <c r="Q432" s="12"/>
      <c r="R432" s="13"/>
    </row>
    <row r="433" spans="6:18" s="10" customFormat="1" x14ac:dyDescent="0.35">
      <c r="F433" s="13"/>
      <c r="G433" s="13"/>
      <c r="H433" s="12"/>
      <c r="I433" s="13"/>
      <c r="O433" s="13"/>
      <c r="P433" s="13"/>
      <c r="Q433" s="12"/>
      <c r="R433" s="13"/>
    </row>
    <row r="434" spans="6:18" s="10" customFormat="1" x14ac:dyDescent="0.35">
      <c r="F434" s="13"/>
      <c r="G434" s="13"/>
      <c r="H434" s="12"/>
      <c r="I434" s="13"/>
      <c r="O434" s="13"/>
      <c r="P434" s="13"/>
      <c r="Q434" s="12"/>
      <c r="R434" s="13"/>
    </row>
    <row r="435" spans="6:18" s="10" customFormat="1" x14ac:dyDescent="0.35">
      <c r="F435" s="13"/>
      <c r="G435" s="13"/>
      <c r="H435" s="12"/>
      <c r="I435" s="13"/>
      <c r="O435" s="13"/>
      <c r="P435" s="13"/>
      <c r="Q435" s="12"/>
      <c r="R435" s="13"/>
    </row>
    <row r="436" spans="6:18" s="10" customFormat="1" x14ac:dyDescent="0.35">
      <c r="F436" s="13"/>
      <c r="G436" s="13"/>
      <c r="H436" s="12"/>
      <c r="I436" s="13"/>
      <c r="O436" s="13"/>
      <c r="P436" s="13"/>
      <c r="Q436" s="12"/>
      <c r="R436" s="13"/>
    </row>
    <row r="437" spans="6:18" s="10" customFormat="1" x14ac:dyDescent="0.35">
      <c r="F437" s="13"/>
      <c r="G437" s="13"/>
      <c r="H437" s="12"/>
      <c r="I437" s="13"/>
      <c r="O437" s="13"/>
      <c r="P437" s="13"/>
      <c r="Q437" s="12"/>
      <c r="R437" s="13"/>
    </row>
    <row r="438" spans="6:18" s="10" customFormat="1" x14ac:dyDescent="0.35">
      <c r="F438" s="13"/>
      <c r="G438" s="13"/>
      <c r="H438" s="12"/>
      <c r="I438" s="13"/>
      <c r="O438" s="13"/>
      <c r="P438" s="13"/>
      <c r="Q438" s="12"/>
      <c r="R438" s="13"/>
    </row>
    <row r="439" spans="6:18" s="10" customFormat="1" x14ac:dyDescent="0.35">
      <c r="F439" s="13"/>
      <c r="G439" s="13"/>
      <c r="H439" s="12"/>
      <c r="I439" s="13"/>
      <c r="O439" s="13"/>
      <c r="P439" s="13"/>
      <c r="Q439" s="12"/>
      <c r="R439" s="13"/>
    </row>
    <row r="440" spans="6:18" s="10" customFormat="1" x14ac:dyDescent="0.35">
      <c r="F440" s="13"/>
      <c r="G440" s="13"/>
      <c r="H440" s="12"/>
      <c r="I440" s="13"/>
      <c r="O440" s="13"/>
      <c r="P440" s="13"/>
      <c r="Q440" s="12"/>
      <c r="R440" s="13"/>
    </row>
    <row r="441" spans="6:18" s="10" customFormat="1" x14ac:dyDescent="0.35">
      <c r="F441" s="13"/>
      <c r="G441" s="13"/>
      <c r="H441" s="12"/>
      <c r="I441" s="13"/>
      <c r="O441" s="13"/>
      <c r="P441" s="13"/>
      <c r="Q441" s="12"/>
      <c r="R441" s="13"/>
    </row>
    <row r="442" spans="6:18" s="10" customFormat="1" x14ac:dyDescent="0.35">
      <c r="F442" s="13"/>
      <c r="G442" s="13"/>
      <c r="H442" s="12"/>
      <c r="I442" s="13"/>
      <c r="O442" s="13"/>
      <c r="P442" s="13"/>
      <c r="Q442" s="12"/>
      <c r="R442" s="13"/>
    </row>
    <row r="443" spans="6:18" s="10" customFormat="1" x14ac:dyDescent="0.35">
      <c r="F443" s="13"/>
      <c r="G443" s="13"/>
      <c r="H443" s="12"/>
      <c r="I443" s="13"/>
      <c r="O443" s="13"/>
      <c r="P443" s="13"/>
      <c r="Q443" s="12"/>
      <c r="R443" s="13"/>
    </row>
    <row r="444" spans="6:18" s="10" customFormat="1" x14ac:dyDescent="0.35">
      <c r="F444" s="13"/>
      <c r="G444" s="13"/>
      <c r="H444" s="12"/>
      <c r="I444" s="13"/>
      <c r="O444" s="13"/>
      <c r="P444" s="13"/>
      <c r="Q444" s="12"/>
      <c r="R444" s="13"/>
    </row>
    <row r="445" spans="6:18" s="10" customFormat="1" x14ac:dyDescent="0.35">
      <c r="F445" s="13"/>
      <c r="G445" s="13"/>
      <c r="H445" s="12"/>
      <c r="I445" s="13"/>
      <c r="O445" s="13"/>
      <c r="P445" s="13"/>
      <c r="Q445" s="12"/>
      <c r="R445" s="13"/>
    </row>
    <row r="446" spans="6:18" s="10" customFormat="1" x14ac:dyDescent="0.35">
      <c r="F446" s="13"/>
      <c r="G446" s="13"/>
      <c r="H446" s="12"/>
      <c r="I446" s="13"/>
      <c r="O446" s="13"/>
      <c r="P446" s="13"/>
      <c r="Q446" s="12"/>
      <c r="R446" s="13"/>
    </row>
    <row r="447" spans="6:18" s="10" customFormat="1" x14ac:dyDescent="0.35">
      <c r="F447" s="13"/>
      <c r="G447" s="13"/>
      <c r="H447" s="12"/>
      <c r="I447" s="13"/>
      <c r="O447" s="13"/>
      <c r="P447" s="13"/>
      <c r="Q447" s="12"/>
      <c r="R447" s="13"/>
    </row>
    <row r="448" spans="6:18" s="10" customFormat="1" x14ac:dyDescent="0.35">
      <c r="F448" s="13"/>
      <c r="G448" s="13"/>
      <c r="H448" s="12"/>
      <c r="I448" s="13"/>
      <c r="O448" s="13"/>
      <c r="P448" s="13"/>
      <c r="Q448" s="12"/>
      <c r="R448" s="13"/>
    </row>
    <row r="449" spans="6:18" s="10" customFormat="1" x14ac:dyDescent="0.35">
      <c r="F449" s="13"/>
      <c r="G449" s="13"/>
      <c r="H449" s="12"/>
      <c r="I449" s="13"/>
      <c r="O449" s="13"/>
      <c r="P449" s="13"/>
      <c r="Q449" s="12"/>
      <c r="R449" s="13"/>
    </row>
    <row r="450" spans="6:18" s="10" customFormat="1" x14ac:dyDescent="0.35">
      <c r="F450" s="13"/>
      <c r="G450" s="13"/>
      <c r="H450" s="12"/>
      <c r="I450" s="13"/>
      <c r="O450" s="13"/>
      <c r="P450" s="13"/>
      <c r="Q450" s="12"/>
      <c r="R450" s="13"/>
    </row>
    <row r="451" spans="6:18" s="10" customFormat="1" x14ac:dyDescent="0.35">
      <c r="F451" s="13"/>
      <c r="G451" s="13"/>
      <c r="H451" s="12"/>
      <c r="I451" s="13"/>
      <c r="O451" s="13"/>
      <c r="P451" s="13"/>
      <c r="Q451" s="12"/>
      <c r="R451" s="13"/>
    </row>
    <row r="452" spans="6:18" s="10" customFormat="1" x14ac:dyDescent="0.35">
      <c r="F452" s="13"/>
      <c r="G452" s="13"/>
      <c r="H452" s="12"/>
      <c r="I452" s="13"/>
      <c r="O452" s="13"/>
      <c r="P452" s="13"/>
      <c r="Q452" s="12"/>
      <c r="R452" s="13"/>
    </row>
    <row r="453" spans="6:18" s="10" customFormat="1" x14ac:dyDescent="0.35">
      <c r="F453" s="13"/>
      <c r="G453" s="13"/>
      <c r="H453" s="12"/>
      <c r="I453" s="13"/>
      <c r="O453" s="13"/>
      <c r="P453" s="13"/>
      <c r="Q453" s="12"/>
      <c r="R453" s="13"/>
    </row>
    <row r="454" spans="6:18" s="10" customFormat="1" x14ac:dyDescent="0.35">
      <c r="F454" s="13"/>
      <c r="G454" s="13"/>
      <c r="H454" s="12"/>
      <c r="I454" s="13"/>
      <c r="O454" s="13"/>
      <c r="P454" s="13"/>
      <c r="Q454" s="12"/>
      <c r="R454" s="13"/>
    </row>
    <row r="455" spans="6:18" s="10" customFormat="1" x14ac:dyDescent="0.35">
      <c r="F455" s="13"/>
      <c r="G455" s="13"/>
      <c r="H455" s="12"/>
      <c r="I455" s="13"/>
      <c r="O455" s="13"/>
      <c r="P455" s="13"/>
      <c r="Q455" s="12"/>
      <c r="R455" s="13"/>
    </row>
    <row r="456" spans="6:18" s="10" customFormat="1" x14ac:dyDescent="0.35">
      <c r="F456" s="13"/>
      <c r="G456" s="13"/>
      <c r="H456" s="12"/>
      <c r="I456" s="13"/>
      <c r="O456" s="13"/>
      <c r="P456" s="13"/>
      <c r="Q456" s="12"/>
      <c r="R456" s="13"/>
    </row>
    <row r="457" spans="6:18" s="10" customFormat="1" x14ac:dyDescent="0.35">
      <c r="F457" s="13"/>
      <c r="G457" s="13"/>
      <c r="H457" s="12"/>
      <c r="I457" s="13"/>
      <c r="O457" s="13"/>
      <c r="P457" s="13"/>
      <c r="Q457" s="12"/>
      <c r="R457" s="13"/>
    </row>
    <row r="458" spans="6:18" s="10" customFormat="1" x14ac:dyDescent="0.35">
      <c r="F458" s="13"/>
      <c r="G458" s="13"/>
      <c r="H458" s="12"/>
      <c r="I458" s="13"/>
      <c r="O458" s="13"/>
      <c r="P458" s="13"/>
      <c r="Q458" s="12"/>
      <c r="R458" s="13"/>
    </row>
    <row r="459" spans="6:18" s="10" customFormat="1" x14ac:dyDescent="0.35">
      <c r="F459" s="13"/>
      <c r="G459" s="13"/>
      <c r="H459" s="12"/>
      <c r="I459" s="13"/>
      <c r="O459" s="13"/>
      <c r="P459" s="13"/>
      <c r="Q459" s="12"/>
      <c r="R459" s="13"/>
    </row>
    <row r="460" spans="6:18" s="10" customFormat="1" x14ac:dyDescent="0.35">
      <c r="F460" s="13"/>
      <c r="G460" s="13"/>
      <c r="H460" s="12"/>
      <c r="I460" s="13"/>
      <c r="O460" s="13"/>
      <c r="P460" s="13"/>
      <c r="Q460" s="12"/>
      <c r="R460" s="13"/>
    </row>
    <row r="461" spans="6:18" s="10" customFormat="1" x14ac:dyDescent="0.35">
      <c r="F461" s="13"/>
      <c r="G461" s="13"/>
      <c r="H461" s="12"/>
      <c r="I461" s="13"/>
      <c r="O461" s="13"/>
      <c r="P461" s="13"/>
      <c r="Q461" s="12"/>
      <c r="R461" s="13"/>
    </row>
    <row r="462" spans="6:18" s="10" customFormat="1" x14ac:dyDescent="0.35">
      <c r="F462" s="13"/>
      <c r="G462" s="13"/>
      <c r="H462" s="12"/>
      <c r="I462" s="13"/>
      <c r="O462" s="13"/>
      <c r="P462" s="13"/>
      <c r="Q462" s="12"/>
      <c r="R462" s="13"/>
    </row>
    <row r="463" spans="6:18" s="10" customFormat="1" x14ac:dyDescent="0.35">
      <c r="F463" s="13"/>
      <c r="G463" s="13"/>
      <c r="H463" s="12"/>
      <c r="I463" s="13"/>
      <c r="O463" s="13"/>
      <c r="P463" s="13"/>
      <c r="Q463" s="12"/>
      <c r="R463" s="13"/>
    </row>
    <row r="464" spans="6:18" s="10" customFormat="1" x14ac:dyDescent="0.35">
      <c r="F464" s="13"/>
      <c r="G464" s="13"/>
      <c r="H464" s="12"/>
      <c r="I464" s="13"/>
      <c r="O464" s="13"/>
      <c r="P464" s="13"/>
      <c r="Q464" s="12"/>
      <c r="R464" s="13"/>
    </row>
    <row r="465" spans="6:18" s="10" customFormat="1" x14ac:dyDescent="0.35">
      <c r="F465" s="13"/>
      <c r="G465" s="13"/>
      <c r="H465" s="12"/>
      <c r="I465" s="13"/>
      <c r="O465" s="13"/>
      <c r="P465" s="13"/>
      <c r="Q465" s="12"/>
      <c r="R465" s="13"/>
    </row>
    <row r="466" spans="6:18" s="10" customFormat="1" x14ac:dyDescent="0.35">
      <c r="F466" s="13"/>
      <c r="G466" s="13"/>
      <c r="H466" s="12"/>
      <c r="I466" s="13"/>
      <c r="O466" s="13"/>
      <c r="P466" s="13"/>
      <c r="Q466" s="12"/>
      <c r="R466" s="13"/>
    </row>
    <row r="467" spans="6:18" s="10" customFormat="1" x14ac:dyDescent="0.35">
      <c r="F467" s="13"/>
      <c r="G467" s="13"/>
      <c r="H467" s="12"/>
      <c r="I467" s="13"/>
      <c r="O467" s="13"/>
      <c r="P467" s="13"/>
      <c r="Q467" s="12"/>
      <c r="R467" s="13"/>
    </row>
    <row r="468" spans="6:18" s="10" customFormat="1" x14ac:dyDescent="0.35">
      <c r="F468" s="13"/>
      <c r="G468" s="13"/>
      <c r="H468" s="12"/>
      <c r="I468" s="13"/>
      <c r="O468" s="13"/>
      <c r="P468" s="13"/>
      <c r="Q468" s="12"/>
      <c r="R468" s="13"/>
    </row>
    <row r="469" spans="6:18" s="10" customFormat="1" x14ac:dyDescent="0.35">
      <c r="F469" s="13"/>
      <c r="G469" s="13"/>
      <c r="H469" s="12"/>
      <c r="I469" s="13"/>
      <c r="O469" s="13"/>
      <c r="P469" s="13"/>
      <c r="Q469" s="12"/>
      <c r="R469" s="13"/>
    </row>
    <row r="470" spans="6:18" s="10" customFormat="1" x14ac:dyDescent="0.35">
      <c r="F470" s="13"/>
      <c r="G470" s="13"/>
      <c r="H470" s="12"/>
      <c r="I470" s="13"/>
      <c r="O470" s="13"/>
      <c r="P470" s="13"/>
      <c r="Q470" s="12"/>
      <c r="R470" s="13"/>
    </row>
    <row r="471" spans="6:18" s="10" customFormat="1" x14ac:dyDescent="0.35">
      <c r="F471" s="13"/>
      <c r="G471" s="13"/>
      <c r="H471" s="12"/>
      <c r="I471" s="13"/>
      <c r="O471" s="13"/>
      <c r="P471" s="13"/>
      <c r="Q471" s="12"/>
      <c r="R471" s="13"/>
    </row>
    <row r="472" spans="6:18" s="10" customFormat="1" x14ac:dyDescent="0.35">
      <c r="F472" s="13"/>
      <c r="G472" s="13"/>
      <c r="H472" s="12"/>
      <c r="I472" s="13"/>
      <c r="O472" s="13"/>
      <c r="P472" s="13"/>
      <c r="Q472" s="12"/>
      <c r="R472" s="13"/>
    </row>
    <row r="473" spans="6:18" s="10" customFormat="1" x14ac:dyDescent="0.35">
      <c r="F473" s="13"/>
      <c r="G473" s="13"/>
      <c r="H473" s="12"/>
      <c r="I473" s="13"/>
      <c r="O473" s="13"/>
      <c r="P473" s="13"/>
      <c r="Q473" s="12"/>
      <c r="R473" s="13"/>
    </row>
    <row r="474" spans="6:18" s="10" customFormat="1" x14ac:dyDescent="0.35">
      <c r="F474" s="13"/>
      <c r="G474" s="13"/>
      <c r="H474" s="12"/>
      <c r="I474" s="13"/>
      <c r="O474" s="13"/>
      <c r="P474" s="13"/>
      <c r="Q474" s="12"/>
      <c r="R474" s="13"/>
    </row>
    <row r="475" spans="6:18" s="10" customFormat="1" x14ac:dyDescent="0.35">
      <c r="F475" s="13"/>
      <c r="G475" s="13"/>
      <c r="H475" s="12"/>
      <c r="I475" s="13"/>
      <c r="O475" s="13"/>
      <c r="P475" s="13"/>
      <c r="Q475" s="12"/>
      <c r="R475" s="13"/>
    </row>
    <row r="476" spans="6:18" s="10" customFormat="1" x14ac:dyDescent="0.35">
      <c r="F476" s="13"/>
      <c r="G476" s="13"/>
      <c r="H476" s="12"/>
      <c r="I476" s="13"/>
      <c r="O476" s="13"/>
      <c r="P476" s="13"/>
      <c r="Q476" s="12"/>
      <c r="R476" s="13"/>
    </row>
    <row r="477" spans="6:18" s="10" customFormat="1" x14ac:dyDescent="0.35">
      <c r="F477" s="13"/>
      <c r="G477" s="13"/>
      <c r="H477" s="12"/>
      <c r="I477" s="13"/>
      <c r="O477" s="13"/>
      <c r="P477" s="13"/>
      <c r="Q477" s="12"/>
      <c r="R477" s="13"/>
    </row>
    <row r="478" spans="6:18" s="10" customFormat="1" x14ac:dyDescent="0.35">
      <c r="F478" s="13"/>
      <c r="G478" s="13"/>
      <c r="H478" s="12"/>
      <c r="I478" s="13"/>
      <c r="O478" s="13"/>
      <c r="P478" s="13"/>
      <c r="Q478" s="12"/>
      <c r="R478" s="13"/>
    </row>
    <row r="479" spans="6:18" s="10" customFormat="1" x14ac:dyDescent="0.35">
      <c r="F479" s="13"/>
      <c r="G479" s="13"/>
      <c r="H479" s="12"/>
      <c r="I479" s="13"/>
      <c r="O479" s="13"/>
      <c r="P479" s="13"/>
      <c r="Q479" s="12"/>
      <c r="R479" s="13"/>
    </row>
    <row r="480" spans="6:18" s="10" customFormat="1" x14ac:dyDescent="0.35">
      <c r="F480" s="13"/>
      <c r="G480" s="13"/>
      <c r="H480" s="12"/>
      <c r="I480" s="13"/>
      <c r="O480" s="13"/>
      <c r="P480" s="13"/>
      <c r="Q480" s="12"/>
      <c r="R480" s="13"/>
    </row>
    <row r="481" spans="6:18" s="10" customFormat="1" x14ac:dyDescent="0.35">
      <c r="F481" s="13"/>
      <c r="G481" s="13"/>
      <c r="H481" s="12"/>
      <c r="I481" s="13"/>
      <c r="O481" s="13"/>
      <c r="P481" s="13"/>
      <c r="Q481" s="12"/>
      <c r="R481" s="13"/>
    </row>
    <row r="482" spans="6:18" s="10" customFormat="1" x14ac:dyDescent="0.35">
      <c r="F482" s="13"/>
      <c r="G482" s="13"/>
      <c r="H482" s="12"/>
      <c r="I482" s="13"/>
      <c r="O482" s="13"/>
      <c r="P482" s="13"/>
      <c r="Q482" s="12"/>
      <c r="R482" s="13"/>
    </row>
    <row r="483" spans="6:18" s="10" customFormat="1" x14ac:dyDescent="0.35">
      <c r="F483" s="13"/>
      <c r="G483" s="13"/>
      <c r="H483" s="12"/>
      <c r="I483" s="13"/>
      <c r="O483" s="13"/>
      <c r="P483" s="13"/>
      <c r="Q483" s="12"/>
      <c r="R483" s="13"/>
    </row>
    <row r="484" spans="6:18" s="10" customFormat="1" x14ac:dyDescent="0.35">
      <c r="F484" s="13"/>
      <c r="G484" s="13"/>
      <c r="H484" s="12"/>
      <c r="I484" s="13"/>
      <c r="O484" s="13"/>
      <c r="P484" s="13"/>
      <c r="Q484" s="12"/>
      <c r="R484" s="13"/>
    </row>
    <row r="485" spans="6:18" s="10" customFormat="1" x14ac:dyDescent="0.35">
      <c r="F485" s="13"/>
      <c r="G485" s="13"/>
      <c r="H485" s="12"/>
      <c r="I485" s="13"/>
      <c r="O485" s="13"/>
      <c r="P485" s="13"/>
      <c r="Q485" s="12"/>
      <c r="R485" s="13"/>
    </row>
    <row r="486" spans="6:18" s="10" customFormat="1" x14ac:dyDescent="0.35">
      <c r="F486" s="13"/>
      <c r="G486" s="13"/>
      <c r="H486" s="12"/>
      <c r="I486" s="13"/>
      <c r="O486" s="13"/>
      <c r="P486" s="13"/>
      <c r="Q486" s="12"/>
      <c r="R486" s="13"/>
    </row>
    <row r="487" spans="6:18" s="10" customFormat="1" x14ac:dyDescent="0.35">
      <c r="F487" s="13"/>
      <c r="G487" s="13"/>
      <c r="H487" s="12"/>
      <c r="I487" s="13"/>
      <c r="O487" s="13"/>
      <c r="P487" s="13"/>
      <c r="Q487" s="12"/>
      <c r="R487" s="13"/>
    </row>
    <row r="488" spans="6:18" s="10" customFormat="1" x14ac:dyDescent="0.35">
      <c r="F488" s="13"/>
      <c r="G488" s="13"/>
      <c r="H488" s="12"/>
      <c r="I488" s="13"/>
      <c r="O488" s="13"/>
      <c r="P488" s="13"/>
      <c r="Q488" s="12"/>
      <c r="R488" s="13"/>
    </row>
    <row r="489" spans="6:18" s="10" customFormat="1" x14ac:dyDescent="0.35">
      <c r="F489" s="13"/>
      <c r="G489" s="13"/>
      <c r="H489" s="12"/>
      <c r="I489" s="13"/>
      <c r="O489" s="13"/>
      <c r="P489" s="13"/>
      <c r="Q489" s="12"/>
      <c r="R489" s="13"/>
    </row>
    <row r="490" spans="6:18" s="10" customFormat="1" x14ac:dyDescent="0.35">
      <c r="F490" s="13"/>
      <c r="G490" s="13"/>
      <c r="H490" s="12"/>
      <c r="I490" s="13"/>
      <c r="O490" s="13"/>
      <c r="P490" s="13"/>
      <c r="Q490" s="12"/>
      <c r="R490" s="13"/>
    </row>
    <row r="491" spans="6:18" s="10" customFormat="1" x14ac:dyDescent="0.35">
      <c r="F491" s="13"/>
      <c r="G491" s="13"/>
      <c r="H491" s="12"/>
      <c r="I491" s="13"/>
      <c r="O491" s="13"/>
      <c r="P491" s="13"/>
      <c r="Q491" s="12"/>
      <c r="R491" s="13"/>
    </row>
    <row r="492" spans="6:18" s="10" customFormat="1" x14ac:dyDescent="0.35">
      <c r="F492" s="13"/>
      <c r="G492" s="13"/>
      <c r="H492" s="12"/>
      <c r="I492" s="13"/>
      <c r="O492" s="13"/>
      <c r="P492" s="13"/>
      <c r="Q492" s="12"/>
      <c r="R492" s="13"/>
    </row>
    <row r="493" spans="6:18" s="10" customFormat="1" x14ac:dyDescent="0.35">
      <c r="F493" s="13"/>
      <c r="G493" s="13"/>
      <c r="H493" s="12"/>
      <c r="I493" s="13"/>
      <c r="O493" s="13"/>
      <c r="P493" s="13"/>
      <c r="Q493" s="12"/>
      <c r="R493" s="13"/>
    </row>
    <row r="494" spans="6:18" s="10" customFormat="1" x14ac:dyDescent="0.35">
      <c r="F494" s="13"/>
      <c r="G494" s="13"/>
      <c r="H494" s="12"/>
      <c r="I494" s="13"/>
      <c r="O494" s="13"/>
      <c r="P494" s="13"/>
      <c r="Q494" s="12"/>
      <c r="R494" s="13"/>
    </row>
    <row r="495" spans="6:18" s="10" customFormat="1" x14ac:dyDescent="0.35">
      <c r="F495" s="13"/>
      <c r="G495" s="13"/>
      <c r="H495" s="12"/>
      <c r="I495" s="13"/>
      <c r="O495" s="13"/>
      <c r="P495" s="13"/>
      <c r="Q495" s="12"/>
      <c r="R495" s="13"/>
    </row>
    <row r="496" spans="6:18" s="10" customFormat="1" x14ac:dyDescent="0.35">
      <c r="F496" s="13"/>
      <c r="G496" s="13"/>
      <c r="H496" s="12"/>
      <c r="I496" s="13"/>
      <c r="O496" s="13"/>
      <c r="P496" s="13"/>
      <c r="Q496" s="12"/>
      <c r="R496" s="13"/>
    </row>
    <row r="497" spans="6:18" s="10" customFormat="1" x14ac:dyDescent="0.35">
      <c r="F497" s="13"/>
      <c r="G497" s="13"/>
      <c r="H497" s="12"/>
      <c r="I497" s="13"/>
      <c r="O497" s="13"/>
      <c r="P497" s="13"/>
      <c r="Q497" s="12"/>
      <c r="R497" s="13"/>
    </row>
    <row r="498" spans="6:18" s="10" customFormat="1" x14ac:dyDescent="0.35">
      <c r="F498" s="13"/>
      <c r="G498" s="13"/>
      <c r="H498" s="12"/>
      <c r="I498" s="13"/>
      <c r="O498" s="13"/>
      <c r="P498" s="13"/>
      <c r="Q498" s="12"/>
      <c r="R498" s="13"/>
    </row>
    <row r="499" spans="6:18" s="10" customFormat="1" x14ac:dyDescent="0.35">
      <c r="F499" s="13"/>
      <c r="G499" s="13"/>
      <c r="H499" s="12"/>
      <c r="I499" s="13"/>
      <c r="O499" s="13"/>
      <c r="P499" s="13"/>
      <c r="Q499" s="12"/>
      <c r="R499" s="13"/>
    </row>
    <row r="500" spans="6:18" s="10" customFormat="1" x14ac:dyDescent="0.35">
      <c r="F500" s="13"/>
      <c r="G500" s="13"/>
      <c r="H500" s="12"/>
      <c r="I500" s="13"/>
      <c r="O500" s="13"/>
      <c r="P500" s="13"/>
      <c r="Q500" s="12"/>
      <c r="R500" s="13"/>
    </row>
    <row r="501" spans="6:18" s="10" customFormat="1" x14ac:dyDescent="0.35">
      <c r="F501" s="13"/>
      <c r="G501" s="13"/>
      <c r="H501" s="12"/>
      <c r="I501" s="13"/>
      <c r="O501" s="13"/>
      <c r="P501" s="13"/>
      <c r="Q501" s="12"/>
      <c r="R501" s="13"/>
    </row>
    <row r="502" spans="6:18" s="10" customFormat="1" x14ac:dyDescent="0.35">
      <c r="F502" s="13"/>
      <c r="G502" s="13"/>
      <c r="H502" s="12"/>
      <c r="I502" s="13"/>
      <c r="O502" s="13"/>
      <c r="P502" s="13"/>
      <c r="Q502" s="12"/>
      <c r="R502" s="13"/>
    </row>
    <row r="503" spans="6:18" s="10" customFormat="1" x14ac:dyDescent="0.35">
      <c r="F503" s="13"/>
      <c r="G503" s="13"/>
      <c r="H503" s="12"/>
      <c r="I503" s="13"/>
      <c r="O503" s="13"/>
      <c r="P503" s="13"/>
      <c r="Q503" s="12"/>
      <c r="R503" s="13"/>
    </row>
    <row r="504" spans="6:18" s="10" customFormat="1" x14ac:dyDescent="0.35">
      <c r="F504" s="13"/>
      <c r="G504" s="13"/>
      <c r="H504" s="12"/>
      <c r="I504" s="13"/>
      <c r="O504" s="13"/>
      <c r="P504" s="13"/>
      <c r="Q504" s="12"/>
      <c r="R504" s="13"/>
    </row>
    <row r="505" spans="6:18" s="10" customFormat="1" x14ac:dyDescent="0.35">
      <c r="F505" s="13"/>
      <c r="G505" s="13"/>
      <c r="H505" s="12"/>
      <c r="I505" s="13"/>
      <c r="O505" s="13"/>
      <c r="P505" s="13"/>
      <c r="Q505" s="12"/>
      <c r="R505" s="13"/>
    </row>
    <row r="506" spans="6:18" s="10" customFormat="1" x14ac:dyDescent="0.35">
      <c r="F506" s="13"/>
      <c r="G506" s="13"/>
      <c r="H506" s="12"/>
      <c r="I506" s="13"/>
      <c r="O506" s="13"/>
      <c r="P506" s="13"/>
      <c r="Q506" s="12"/>
      <c r="R506" s="13"/>
    </row>
    <row r="507" spans="6:18" s="10" customFormat="1" x14ac:dyDescent="0.35">
      <c r="F507" s="13"/>
      <c r="G507" s="13"/>
      <c r="H507" s="12"/>
      <c r="I507" s="13"/>
      <c r="O507" s="13"/>
      <c r="P507" s="13"/>
      <c r="Q507" s="12"/>
      <c r="R507" s="13"/>
    </row>
    <row r="508" spans="6:18" s="10" customFormat="1" x14ac:dyDescent="0.35">
      <c r="F508" s="13"/>
      <c r="G508" s="13"/>
      <c r="H508" s="12"/>
      <c r="I508" s="13"/>
      <c r="O508" s="13"/>
      <c r="P508" s="13"/>
      <c r="Q508" s="12"/>
      <c r="R508" s="13"/>
    </row>
    <row r="509" spans="6:18" s="10" customFormat="1" x14ac:dyDescent="0.35">
      <c r="F509" s="13"/>
      <c r="G509" s="13"/>
      <c r="H509" s="12"/>
      <c r="I509" s="13"/>
      <c r="O509" s="13"/>
      <c r="P509" s="13"/>
      <c r="Q509" s="12"/>
      <c r="R509" s="13"/>
    </row>
    <row r="510" spans="6:18" s="10" customFormat="1" x14ac:dyDescent="0.35">
      <c r="F510" s="13"/>
      <c r="G510" s="13"/>
      <c r="H510" s="12"/>
      <c r="I510" s="13"/>
      <c r="O510" s="13"/>
      <c r="P510" s="13"/>
      <c r="Q510" s="12"/>
      <c r="R510" s="13"/>
    </row>
    <row r="511" spans="6:18" s="10" customFormat="1" x14ac:dyDescent="0.35">
      <c r="F511" s="13"/>
      <c r="G511" s="13"/>
      <c r="H511" s="12"/>
      <c r="I511" s="13"/>
      <c r="O511" s="13"/>
      <c r="P511" s="13"/>
      <c r="Q511" s="12"/>
      <c r="R511" s="13"/>
    </row>
    <row r="512" spans="6:18" s="10" customFormat="1" x14ac:dyDescent="0.35">
      <c r="F512" s="13"/>
      <c r="G512" s="13"/>
      <c r="H512" s="12"/>
      <c r="I512" s="13"/>
      <c r="O512" s="13"/>
      <c r="P512" s="13"/>
      <c r="Q512" s="12"/>
      <c r="R512" s="13"/>
    </row>
    <row r="513" spans="6:18" s="10" customFormat="1" x14ac:dyDescent="0.35">
      <c r="F513" s="13"/>
      <c r="G513" s="13"/>
      <c r="H513" s="12"/>
      <c r="I513" s="13"/>
      <c r="O513" s="13"/>
      <c r="P513" s="13"/>
      <c r="Q513" s="12"/>
      <c r="R513" s="13"/>
    </row>
    <row r="514" spans="6:18" s="10" customFormat="1" x14ac:dyDescent="0.35">
      <c r="F514" s="13"/>
      <c r="G514" s="13"/>
      <c r="H514" s="12"/>
      <c r="I514" s="13"/>
      <c r="O514" s="13"/>
      <c r="P514" s="13"/>
      <c r="Q514" s="12"/>
      <c r="R514" s="13"/>
    </row>
    <row r="515" spans="6:18" s="10" customFormat="1" x14ac:dyDescent="0.35">
      <c r="F515" s="13"/>
      <c r="G515" s="13"/>
      <c r="H515" s="12"/>
      <c r="I515" s="13"/>
      <c r="O515" s="13"/>
      <c r="P515" s="13"/>
      <c r="Q515" s="12"/>
      <c r="R515" s="13"/>
    </row>
    <row r="516" spans="6:18" s="10" customFormat="1" x14ac:dyDescent="0.35">
      <c r="F516" s="13"/>
      <c r="G516" s="13"/>
      <c r="H516" s="12"/>
      <c r="I516" s="13"/>
      <c r="O516" s="13"/>
      <c r="P516" s="13"/>
      <c r="Q516" s="12"/>
      <c r="R516" s="13"/>
    </row>
    <row r="517" spans="6:18" s="10" customFormat="1" x14ac:dyDescent="0.35">
      <c r="F517" s="13"/>
      <c r="G517" s="13"/>
      <c r="H517" s="12"/>
      <c r="I517" s="13"/>
      <c r="O517" s="13"/>
      <c r="P517" s="13"/>
      <c r="Q517" s="12"/>
      <c r="R517" s="13"/>
    </row>
    <row r="518" spans="6:18" s="10" customFormat="1" x14ac:dyDescent="0.35">
      <c r="F518" s="13"/>
      <c r="G518" s="13"/>
      <c r="H518" s="12"/>
      <c r="I518" s="13"/>
      <c r="O518" s="13"/>
      <c r="P518" s="13"/>
      <c r="Q518" s="12"/>
      <c r="R518" s="13"/>
    </row>
    <row r="519" spans="6:18" s="10" customFormat="1" x14ac:dyDescent="0.35">
      <c r="F519" s="13"/>
      <c r="G519" s="13"/>
      <c r="H519" s="12"/>
      <c r="I519" s="13"/>
      <c r="O519" s="13"/>
      <c r="P519" s="13"/>
      <c r="Q519" s="12"/>
      <c r="R519" s="13"/>
    </row>
    <row r="520" spans="6:18" s="10" customFormat="1" x14ac:dyDescent="0.35">
      <c r="F520" s="13"/>
      <c r="G520" s="13"/>
      <c r="H520" s="12"/>
      <c r="I520" s="13"/>
      <c r="O520" s="13"/>
      <c r="P520" s="13"/>
      <c r="Q520" s="12"/>
      <c r="R520" s="13"/>
    </row>
    <row r="521" spans="6:18" s="10" customFormat="1" x14ac:dyDescent="0.35">
      <c r="F521" s="13"/>
      <c r="G521" s="13"/>
      <c r="H521" s="12"/>
      <c r="I521" s="13"/>
      <c r="O521" s="13"/>
      <c r="P521" s="13"/>
      <c r="Q521" s="12"/>
      <c r="R521" s="13"/>
    </row>
    <row r="522" spans="6:18" s="10" customFormat="1" x14ac:dyDescent="0.35">
      <c r="F522" s="13"/>
      <c r="G522" s="13"/>
      <c r="H522" s="12"/>
      <c r="I522" s="13"/>
      <c r="O522" s="13"/>
      <c r="P522" s="13"/>
      <c r="Q522" s="12"/>
      <c r="R522" s="13"/>
    </row>
    <row r="523" spans="6:18" s="10" customFormat="1" x14ac:dyDescent="0.35">
      <c r="F523" s="13"/>
      <c r="G523" s="13"/>
      <c r="H523" s="12"/>
      <c r="I523" s="13"/>
      <c r="O523" s="13"/>
      <c r="P523" s="13"/>
      <c r="Q523" s="12"/>
      <c r="R523" s="13"/>
    </row>
    <row r="524" spans="6:18" s="10" customFormat="1" x14ac:dyDescent="0.35">
      <c r="F524" s="13"/>
      <c r="G524" s="13"/>
      <c r="H524" s="12"/>
      <c r="I524" s="13"/>
      <c r="O524" s="13"/>
      <c r="P524" s="13"/>
      <c r="Q524" s="12"/>
      <c r="R524" s="13"/>
    </row>
    <row r="525" spans="6:18" s="10" customFormat="1" x14ac:dyDescent="0.35">
      <c r="F525" s="13"/>
      <c r="G525" s="13"/>
      <c r="H525" s="12"/>
      <c r="I525" s="13"/>
      <c r="O525" s="13"/>
      <c r="P525" s="13"/>
      <c r="Q525" s="12"/>
      <c r="R525" s="13"/>
    </row>
    <row r="526" spans="6:18" s="10" customFormat="1" x14ac:dyDescent="0.35">
      <c r="F526" s="13"/>
      <c r="G526" s="13"/>
      <c r="H526" s="12"/>
      <c r="I526" s="13"/>
      <c r="O526" s="13"/>
      <c r="P526" s="13"/>
      <c r="Q526" s="12"/>
      <c r="R526" s="13"/>
    </row>
    <row r="527" spans="6:18" s="10" customFormat="1" x14ac:dyDescent="0.35">
      <c r="F527" s="13"/>
      <c r="G527" s="13"/>
      <c r="H527" s="12"/>
      <c r="I527" s="13"/>
      <c r="O527" s="13"/>
      <c r="P527" s="13"/>
      <c r="Q527" s="12"/>
      <c r="R527" s="13"/>
    </row>
    <row r="528" spans="6:18" s="10" customFormat="1" x14ac:dyDescent="0.35">
      <c r="F528" s="13"/>
      <c r="G528" s="13"/>
      <c r="H528" s="12"/>
      <c r="I528" s="13"/>
      <c r="O528" s="13"/>
      <c r="P528" s="13"/>
      <c r="Q528" s="12"/>
      <c r="R528" s="13"/>
    </row>
    <row r="529" spans="6:18" s="10" customFormat="1" x14ac:dyDescent="0.35">
      <c r="F529" s="13"/>
      <c r="G529" s="13"/>
      <c r="H529" s="12"/>
      <c r="I529" s="13"/>
      <c r="O529" s="13"/>
      <c r="P529" s="13"/>
      <c r="Q529" s="12"/>
      <c r="R529" s="13"/>
    </row>
    <row r="530" spans="6:18" s="10" customFormat="1" x14ac:dyDescent="0.35">
      <c r="F530" s="13"/>
      <c r="G530" s="13"/>
      <c r="H530" s="12"/>
      <c r="I530" s="13"/>
      <c r="O530" s="13"/>
      <c r="P530" s="13"/>
      <c r="Q530" s="12"/>
      <c r="R530" s="13"/>
    </row>
    <row r="531" spans="6:18" s="10" customFormat="1" x14ac:dyDescent="0.35">
      <c r="F531" s="13"/>
      <c r="G531" s="13"/>
      <c r="H531" s="12"/>
      <c r="I531" s="13"/>
      <c r="O531" s="13"/>
      <c r="P531" s="13"/>
      <c r="Q531" s="12"/>
      <c r="R531" s="13"/>
    </row>
    <row r="532" spans="6:18" s="10" customFormat="1" x14ac:dyDescent="0.35">
      <c r="F532" s="13"/>
      <c r="G532" s="13"/>
      <c r="H532" s="12"/>
      <c r="I532" s="13"/>
      <c r="O532" s="13"/>
      <c r="P532" s="13"/>
      <c r="Q532" s="12"/>
      <c r="R532" s="13"/>
    </row>
    <row r="533" spans="6:18" s="10" customFormat="1" x14ac:dyDescent="0.35">
      <c r="F533" s="13"/>
      <c r="G533" s="13"/>
      <c r="H533" s="12"/>
      <c r="I533" s="13"/>
      <c r="O533" s="13"/>
      <c r="P533" s="13"/>
      <c r="Q533" s="12"/>
      <c r="R533" s="13"/>
    </row>
    <row r="534" spans="6:18" s="10" customFormat="1" x14ac:dyDescent="0.35">
      <c r="F534" s="13"/>
      <c r="G534" s="13"/>
      <c r="H534" s="12"/>
      <c r="I534" s="13"/>
      <c r="O534" s="13"/>
      <c r="P534" s="13"/>
      <c r="Q534" s="12"/>
      <c r="R534" s="13"/>
    </row>
    <row r="535" spans="6:18" s="10" customFormat="1" x14ac:dyDescent="0.35">
      <c r="F535" s="13"/>
      <c r="G535" s="13"/>
      <c r="H535" s="12"/>
      <c r="I535" s="13"/>
      <c r="O535" s="13"/>
      <c r="P535" s="13"/>
      <c r="Q535" s="12"/>
      <c r="R535" s="13"/>
    </row>
    <row r="536" spans="6:18" s="10" customFormat="1" x14ac:dyDescent="0.35">
      <c r="F536" s="13"/>
      <c r="G536" s="13"/>
      <c r="H536" s="12"/>
      <c r="I536" s="13"/>
      <c r="O536" s="13"/>
      <c r="P536" s="13"/>
      <c r="Q536" s="12"/>
      <c r="R536" s="13"/>
    </row>
    <row r="537" spans="6:18" s="10" customFormat="1" x14ac:dyDescent="0.35">
      <c r="F537" s="13"/>
      <c r="G537" s="13"/>
      <c r="H537" s="12"/>
      <c r="I537" s="13"/>
      <c r="O537" s="13"/>
      <c r="P537" s="13"/>
      <c r="Q537" s="12"/>
      <c r="R537" s="13"/>
    </row>
    <row r="538" spans="6:18" s="10" customFormat="1" x14ac:dyDescent="0.35">
      <c r="F538" s="13"/>
      <c r="G538" s="13"/>
      <c r="H538" s="12"/>
      <c r="I538" s="13"/>
      <c r="O538" s="13"/>
      <c r="P538" s="13"/>
      <c r="Q538" s="12"/>
      <c r="R538" s="13"/>
    </row>
    <row r="539" spans="6:18" s="10" customFormat="1" x14ac:dyDescent="0.35">
      <c r="F539" s="13"/>
      <c r="G539" s="13"/>
      <c r="H539" s="12"/>
      <c r="I539" s="13"/>
      <c r="O539" s="13"/>
      <c r="P539" s="13"/>
      <c r="Q539" s="12"/>
      <c r="R539" s="13"/>
    </row>
    <row r="540" spans="6:18" s="10" customFormat="1" x14ac:dyDescent="0.35">
      <c r="F540" s="13"/>
      <c r="G540" s="13"/>
      <c r="H540" s="12"/>
      <c r="I540" s="13"/>
      <c r="O540" s="13"/>
      <c r="P540" s="13"/>
      <c r="Q540" s="12"/>
      <c r="R540" s="13"/>
    </row>
    <row r="541" spans="6:18" s="10" customFormat="1" x14ac:dyDescent="0.35">
      <c r="F541" s="13"/>
      <c r="G541" s="13"/>
      <c r="H541" s="12"/>
      <c r="I541" s="13"/>
      <c r="O541" s="13"/>
      <c r="P541" s="13"/>
      <c r="Q541" s="12"/>
      <c r="R541" s="13"/>
    </row>
    <row r="542" spans="6:18" s="10" customFormat="1" x14ac:dyDescent="0.35">
      <c r="F542" s="13"/>
      <c r="G542" s="13"/>
      <c r="H542" s="12"/>
      <c r="I542" s="13"/>
      <c r="O542" s="13"/>
      <c r="P542" s="13"/>
      <c r="Q542" s="12"/>
      <c r="R542" s="13"/>
    </row>
    <row r="543" spans="6:18" s="10" customFormat="1" x14ac:dyDescent="0.35">
      <c r="F543" s="13"/>
      <c r="G543" s="13"/>
      <c r="H543" s="12"/>
      <c r="I543" s="13"/>
      <c r="O543" s="13"/>
      <c r="P543" s="13"/>
      <c r="Q543" s="12"/>
      <c r="R543" s="13"/>
    </row>
    <row r="544" spans="6:18" s="10" customFormat="1" x14ac:dyDescent="0.35">
      <c r="F544" s="13"/>
      <c r="G544" s="13"/>
      <c r="H544" s="12"/>
      <c r="I544" s="13"/>
      <c r="O544" s="13"/>
      <c r="P544" s="13"/>
      <c r="Q544" s="12"/>
      <c r="R544" s="13"/>
    </row>
    <row r="545" spans="6:18" s="10" customFormat="1" x14ac:dyDescent="0.35">
      <c r="F545" s="13"/>
      <c r="G545" s="13"/>
      <c r="H545" s="12"/>
      <c r="I545" s="13"/>
      <c r="O545" s="13"/>
      <c r="P545" s="13"/>
      <c r="Q545" s="12"/>
      <c r="R545" s="13"/>
    </row>
    <row r="546" spans="6:18" s="10" customFormat="1" x14ac:dyDescent="0.35">
      <c r="F546" s="13"/>
      <c r="G546" s="13"/>
      <c r="H546" s="12"/>
      <c r="I546" s="13"/>
      <c r="O546" s="13"/>
      <c r="P546" s="13"/>
      <c r="Q546" s="12"/>
      <c r="R546" s="13"/>
    </row>
    <row r="547" spans="6:18" s="10" customFormat="1" x14ac:dyDescent="0.35">
      <c r="F547" s="13"/>
      <c r="G547" s="13"/>
      <c r="H547" s="12"/>
      <c r="I547" s="13"/>
      <c r="O547" s="13"/>
      <c r="P547" s="13"/>
      <c r="Q547" s="12"/>
      <c r="R547" s="13"/>
    </row>
    <row r="548" spans="6:18" s="10" customFormat="1" x14ac:dyDescent="0.35">
      <c r="F548" s="13"/>
      <c r="G548" s="13"/>
      <c r="H548" s="12"/>
      <c r="I548" s="13"/>
      <c r="O548" s="13"/>
      <c r="P548" s="13"/>
      <c r="Q548" s="12"/>
      <c r="R548" s="13"/>
    </row>
    <row r="549" spans="6:18" s="10" customFormat="1" x14ac:dyDescent="0.35">
      <c r="F549" s="13"/>
      <c r="G549" s="13"/>
      <c r="H549" s="12"/>
      <c r="I549" s="13"/>
      <c r="O549" s="13"/>
      <c r="P549" s="13"/>
      <c r="Q549" s="12"/>
      <c r="R549" s="13"/>
    </row>
    <row r="550" spans="6:18" s="10" customFormat="1" x14ac:dyDescent="0.35">
      <c r="F550" s="13"/>
      <c r="G550" s="13"/>
      <c r="H550" s="12"/>
      <c r="I550" s="13"/>
      <c r="O550" s="13"/>
      <c r="P550" s="13"/>
      <c r="Q550" s="12"/>
      <c r="R550" s="13"/>
    </row>
    <row r="551" spans="6:18" s="10" customFormat="1" x14ac:dyDescent="0.35">
      <c r="F551" s="13"/>
      <c r="G551" s="13"/>
      <c r="H551" s="12"/>
      <c r="I551" s="13"/>
      <c r="O551" s="13"/>
      <c r="P551" s="13"/>
      <c r="Q551" s="12"/>
      <c r="R551" s="13"/>
    </row>
    <row r="552" spans="6:18" s="10" customFormat="1" x14ac:dyDescent="0.35">
      <c r="F552" s="13"/>
      <c r="G552" s="13"/>
      <c r="H552" s="12"/>
      <c r="I552" s="13"/>
      <c r="O552" s="13"/>
      <c r="P552" s="13"/>
      <c r="Q552" s="12"/>
      <c r="R552" s="13"/>
    </row>
    <row r="553" spans="6:18" s="10" customFormat="1" x14ac:dyDescent="0.35">
      <c r="F553" s="13"/>
      <c r="G553" s="13"/>
      <c r="H553" s="12"/>
      <c r="I553" s="13"/>
      <c r="O553" s="13"/>
      <c r="P553" s="13"/>
      <c r="Q553" s="12"/>
      <c r="R553" s="13"/>
    </row>
    <row r="554" spans="6:18" s="10" customFormat="1" x14ac:dyDescent="0.35">
      <c r="F554" s="13"/>
      <c r="G554" s="13"/>
      <c r="H554" s="12"/>
      <c r="I554" s="13"/>
      <c r="O554" s="13"/>
      <c r="P554" s="13"/>
      <c r="Q554" s="12"/>
      <c r="R554" s="13"/>
    </row>
    <row r="555" spans="6:18" s="10" customFormat="1" x14ac:dyDescent="0.35">
      <c r="F555" s="13"/>
      <c r="G555" s="13"/>
      <c r="H555" s="12"/>
      <c r="I555" s="13"/>
      <c r="O555" s="13"/>
      <c r="P555" s="13"/>
      <c r="Q555" s="12"/>
      <c r="R555" s="13"/>
    </row>
    <row r="556" spans="6:18" s="10" customFormat="1" x14ac:dyDescent="0.35">
      <c r="F556" s="13"/>
      <c r="G556" s="13"/>
      <c r="H556" s="12"/>
      <c r="I556" s="13"/>
      <c r="O556" s="13"/>
      <c r="P556" s="13"/>
      <c r="Q556" s="12"/>
      <c r="R556" s="13"/>
    </row>
    <row r="557" spans="6:18" s="10" customFormat="1" x14ac:dyDescent="0.35">
      <c r="F557" s="13"/>
      <c r="G557" s="13"/>
      <c r="H557" s="12"/>
      <c r="I557" s="13"/>
      <c r="O557" s="13"/>
      <c r="P557" s="13"/>
      <c r="Q557" s="12"/>
      <c r="R557" s="13"/>
    </row>
    <row r="558" spans="6:18" s="10" customFormat="1" x14ac:dyDescent="0.35">
      <c r="F558" s="13"/>
      <c r="G558" s="13"/>
      <c r="H558" s="12"/>
      <c r="I558" s="13"/>
      <c r="O558" s="13"/>
      <c r="P558" s="13"/>
      <c r="Q558" s="12"/>
      <c r="R558" s="13"/>
    </row>
    <row r="559" spans="6:18" s="10" customFormat="1" x14ac:dyDescent="0.35">
      <c r="F559" s="13"/>
      <c r="G559" s="13"/>
      <c r="H559" s="12"/>
      <c r="I559" s="13"/>
      <c r="O559" s="13"/>
      <c r="P559" s="13"/>
      <c r="Q559" s="12"/>
      <c r="R559" s="13"/>
    </row>
    <row r="560" spans="6:18" s="10" customFormat="1" x14ac:dyDescent="0.35">
      <c r="F560" s="13"/>
      <c r="G560" s="13"/>
      <c r="H560" s="12"/>
      <c r="I560" s="13"/>
      <c r="O560" s="13"/>
      <c r="P560" s="13"/>
      <c r="Q560" s="12"/>
      <c r="R560" s="13"/>
    </row>
    <row r="561" spans="6:18" s="10" customFormat="1" x14ac:dyDescent="0.35">
      <c r="F561" s="13"/>
      <c r="G561" s="13"/>
      <c r="H561" s="12"/>
      <c r="I561" s="13"/>
      <c r="O561" s="13"/>
      <c r="P561" s="13"/>
      <c r="Q561" s="12"/>
      <c r="R561" s="13"/>
    </row>
    <row r="562" spans="6:18" s="10" customFormat="1" x14ac:dyDescent="0.35">
      <c r="F562" s="13"/>
      <c r="G562" s="13"/>
      <c r="H562" s="12"/>
      <c r="I562" s="13"/>
      <c r="O562" s="13"/>
      <c r="P562" s="13"/>
      <c r="Q562" s="12"/>
      <c r="R562" s="13"/>
    </row>
    <row r="563" spans="6:18" s="10" customFormat="1" x14ac:dyDescent="0.35">
      <c r="F563" s="13"/>
      <c r="G563" s="13"/>
      <c r="H563" s="12"/>
      <c r="I563" s="13"/>
      <c r="O563" s="13"/>
      <c r="P563" s="13"/>
      <c r="Q563" s="12"/>
      <c r="R563" s="13"/>
    </row>
    <row r="564" spans="6:18" s="10" customFormat="1" x14ac:dyDescent="0.35">
      <c r="F564" s="13"/>
      <c r="G564" s="13"/>
      <c r="H564" s="12"/>
      <c r="I564" s="13"/>
      <c r="O564" s="13"/>
      <c r="P564" s="13"/>
      <c r="Q564" s="12"/>
      <c r="R564" s="13"/>
    </row>
    <row r="565" spans="6:18" s="10" customFormat="1" x14ac:dyDescent="0.35">
      <c r="F565" s="13"/>
      <c r="G565" s="13"/>
      <c r="H565" s="12"/>
      <c r="I565" s="13"/>
      <c r="O565" s="13"/>
      <c r="P565" s="13"/>
      <c r="Q565" s="12"/>
      <c r="R565" s="13"/>
    </row>
    <row r="566" spans="6:18" s="10" customFormat="1" x14ac:dyDescent="0.35">
      <c r="F566" s="13"/>
      <c r="G566" s="13"/>
      <c r="H566" s="12"/>
      <c r="I566" s="13"/>
      <c r="O566" s="13"/>
      <c r="P566" s="13"/>
      <c r="Q566" s="12"/>
      <c r="R566" s="13"/>
    </row>
    <row r="567" spans="6:18" s="10" customFormat="1" x14ac:dyDescent="0.35">
      <c r="F567" s="13"/>
      <c r="G567" s="13"/>
      <c r="H567" s="12"/>
      <c r="I567" s="13"/>
      <c r="O567" s="13"/>
      <c r="P567" s="13"/>
      <c r="Q567" s="12"/>
      <c r="R567" s="13"/>
    </row>
    <row r="568" spans="6:18" s="10" customFormat="1" x14ac:dyDescent="0.35">
      <c r="F568" s="13"/>
      <c r="G568" s="13"/>
      <c r="H568" s="12"/>
      <c r="I568" s="13"/>
      <c r="O568" s="13"/>
      <c r="P568" s="13"/>
      <c r="Q568" s="12"/>
      <c r="R568" s="13"/>
    </row>
    <row r="569" spans="6:18" s="10" customFormat="1" x14ac:dyDescent="0.35">
      <c r="F569" s="13"/>
      <c r="G569" s="13"/>
      <c r="H569" s="12"/>
      <c r="I569" s="13"/>
      <c r="O569" s="13"/>
      <c r="P569" s="13"/>
      <c r="Q569" s="12"/>
      <c r="R569" s="13"/>
    </row>
    <row r="570" spans="6:18" s="10" customFormat="1" x14ac:dyDescent="0.35">
      <c r="F570" s="13"/>
      <c r="G570" s="13"/>
      <c r="H570" s="12"/>
      <c r="I570" s="13"/>
      <c r="O570" s="13"/>
      <c r="P570" s="13"/>
      <c r="Q570" s="12"/>
      <c r="R570" s="13"/>
    </row>
    <row r="571" spans="6:18" s="10" customFormat="1" x14ac:dyDescent="0.35">
      <c r="F571" s="13"/>
      <c r="G571" s="13"/>
      <c r="H571" s="12"/>
      <c r="I571" s="13"/>
      <c r="O571" s="13"/>
      <c r="P571" s="13"/>
      <c r="Q571" s="12"/>
      <c r="R571" s="13"/>
    </row>
    <row r="572" spans="6:18" s="10" customFormat="1" x14ac:dyDescent="0.35">
      <c r="F572" s="13"/>
      <c r="G572" s="13"/>
      <c r="H572" s="12"/>
      <c r="I572" s="13"/>
      <c r="O572" s="13"/>
      <c r="P572" s="13"/>
      <c r="Q572" s="12"/>
      <c r="R572" s="13"/>
    </row>
    <row r="573" spans="6:18" s="10" customFormat="1" x14ac:dyDescent="0.35">
      <c r="F573" s="13"/>
      <c r="G573" s="13"/>
      <c r="H573" s="12"/>
      <c r="I573" s="13"/>
      <c r="O573" s="13"/>
      <c r="P573" s="13"/>
      <c r="Q573" s="12"/>
      <c r="R573" s="13"/>
    </row>
    <row r="574" spans="6:18" s="10" customFormat="1" x14ac:dyDescent="0.35">
      <c r="F574" s="13"/>
      <c r="G574" s="13"/>
      <c r="H574" s="12"/>
      <c r="I574" s="13"/>
      <c r="O574" s="13"/>
      <c r="P574" s="13"/>
      <c r="Q574" s="12"/>
      <c r="R574" s="13"/>
    </row>
    <row r="575" spans="6:18" s="10" customFormat="1" x14ac:dyDescent="0.35">
      <c r="F575" s="13"/>
      <c r="G575" s="13"/>
      <c r="H575" s="12"/>
      <c r="I575" s="13"/>
      <c r="O575" s="13"/>
      <c r="P575" s="13"/>
      <c r="Q575" s="12"/>
      <c r="R575" s="13"/>
    </row>
    <row r="576" spans="6:18" s="10" customFormat="1" x14ac:dyDescent="0.35">
      <c r="F576" s="13"/>
      <c r="G576" s="13"/>
      <c r="H576" s="12"/>
      <c r="I576" s="13"/>
      <c r="O576" s="13"/>
      <c r="P576" s="13"/>
      <c r="Q576" s="12"/>
      <c r="R576" s="13"/>
    </row>
    <row r="577" spans="6:18" s="10" customFormat="1" x14ac:dyDescent="0.35">
      <c r="F577" s="13"/>
      <c r="G577" s="13"/>
      <c r="H577" s="12"/>
      <c r="I577" s="13"/>
      <c r="O577" s="13"/>
      <c r="P577" s="13"/>
      <c r="Q577" s="12"/>
      <c r="R577" s="13"/>
    </row>
    <row r="578" spans="6:18" s="10" customFormat="1" x14ac:dyDescent="0.35">
      <c r="F578" s="13"/>
      <c r="G578" s="13"/>
      <c r="H578" s="12"/>
      <c r="I578" s="13"/>
      <c r="O578" s="13"/>
      <c r="P578" s="13"/>
      <c r="Q578" s="12"/>
      <c r="R578" s="13"/>
    </row>
    <row r="579" spans="6:18" s="10" customFormat="1" x14ac:dyDescent="0.35">
      <c r="F579" s="13"/>
      <c r="G579" s="13"/>
      <c r="H579" s="12"/>
      <c r="I579" s="13"/>
      <c r="O579" s="13"/>
      <c r="P579" s="13"/>
      <c r="Q579" s="12"/>
      <c r="R579" s="13"/>
    </row>
    <row r="580" spans="6:18" s="10" customFormat="1" x14ac:dyDescent="0.35">
      <c r="F580" s="13"/>
      <c r="G580" s="13"/>
      <c r="H580" s="12"/>
      <c r="I580" s="13"/>
      <c r="O580" s="13"/>
      <c r="P580" s="13"/>
      <c r="Q580" s="12"/>
      <c r="R580" s="13"/>
    </row>
    <row r="581" spans="6:18" s="10" customFormat="1" x14ac:dyDescent="0.35">
      <c r="F581" s="13"/>
      <c r="G581" s="13"/>
      <c r="H581" s="12"/>
      <c r="I581" s="13"/>
      <c r="O581" s="13"/>
      <c r="P581" s="13"/>
      <c r="Q581" s="12"/>
      <c r="R581" s="13"/>
    </row>
    <row r="582" spans="6:18" s="10" customFormat="1" x14ac:dyDescent="0.35">
      <c r="F582" s="13"/>
      <c r="G582" s="13"/>
      <c r="H582" s="12"/>
      <c r="I582" s="13"/>
      <c r="O582" s="13"/>
      <c r="P582" s="13"/>
      <c r="Q582" s="12"/>
      <c r="R582" s="13"/>
    </row>
    <row r="583" spans="6:18" s="10" customFormat="1" x14ac:dyDescent="0.35">
      <c r="F583" s="13"/>
      <c r="G583" s="13"/>
      <c r="H583" s="12"/>
      <c r="I583" s="13"/>
      <c r="O583" s="13"/>
      <c r="P583" s="13"/>
      <c r="Q583" s="12"/>
      <c r="R583" s="13"/>
    </row>
    <row r="584" spans="6:18" s="10" customFormat="1" x14ac:dyDescent="0.35">
      <c r="F584" s="13"/>
      <c r="G584" s="13"/>
      <c r="H584" s="12"/>
      <c r="I584" s="13"/>
      <c r="O584" s="13"/>
      <c r="P584" s="13"/>
      <c r="Q584" s="12"/>
      <c r="R584" s="13"/>
    </row>
    <row r="585" spans="6:18" s="10" customFormat="1" x14ac:dyDescent="0.35">
      <c r="F585" s="13"/>
      <c r="G585" s="13"/>
      <c r="H585" s="12"/>
      <c r="I585" s="13"/>
      <c r="O585" s="13"/>
      <c r="P585" s="13"/>
      <c r="Q585" s="12"/>
      <c r="R585" s="13"/>
    </row>
    <row r="586" spans="6:18" s="10" customFormat="1" x14ac:dyDescent="0.35">
      <c r="F586" s="13"/>
      <c r="G586" s="13"/>
      <c r="H586" s="12"/>
      <c r="I586" s="13"/>
      <c r="O586" s="13"/>
      <c r="P586" s="13"/>
      <c r="Q586" s="12"/>
      <c r="R586" s="13"/>
    </row>
    <row r="587" spans="6:18" s="10" customFormat="1" x14ac:dyDescent="0.35">
      <c r="F587" s="13"/>
      <c r="G587" s="13"/>
      <c r="H587" s="12"/>
      <c r="I587" s="13"/>
      <c r="O587" s="13"/>
      <c r="P587" s="13"/>
      <c r="Q587" s="12"/>
      <c r="R587" s="13"/>
    </row>
    <row r="588" spans="6:18" s="10" customFormat="1" x14ac:dyDescent="0.35">
      <c r="F588" s="13"/>
      <c r="G588" s="13"/>
      <c r="H588" s="12"/>
      <c r="I588" s="13"/>
      <c r="O588" s="13"/>
      <c r="P588" s="13"/>
      <c r="Q588" s="12"/>
      <c r="R588" s="13"/>
    </row>
    <row r="589" spans="6:18" s="10" customFormat="1" x14ac:dyDescent="0.35">
      <c r="F589" s="13"/>
      <c r="G589" s="13"/>
      <c r="H589" s="12"/>
      <c r="I589" s="13"/>
      <c r="O589" s="13"/>
      <c r="P589" s="13"/>
      <c r="Q589" s="12"/>
      <c r="R589" s="13"/>
    </row>
    <row r="590" spans="6:18" s="10" customFormat="1" x14ac:dyDescent="0.35">
      <c r="F590" s="13"/>
      <c r="G590" s="13"/>
      <c r="H590" s="12"/>
      <c r="I590" s="13"/>
      <c r="O590" s="13"/>
      <c r="P590" s="13"/>
      <c r="Q590" s="12"/>
      <c r="R590" s="13"/>
    </row>
    <row r="591" spans="6:18" s="10" customFormat="1" x14ac:dyDescent="0.35">
      <c r="F591" s="13"/>
      <c r="G591" s="13"/>
      <c r="H591" s="12"/>
      <c r="I591" s="13"/>
      <c r="O591" s="13"/>
      <c r="P591" s="13"/>
      <c r="Q591" s="12"/>
      <c r="R591" s="13"/>
    </row>
    <row r="592" spans="6:18" s="10" customFormat="1" x14ac:dyDescent="0.35">
      <c r="F592" s="13"/>
      <c r="G592" s="13"/>
      <c r="H592" s="12"/>
      <c r="I592" s="13"/>
      <c r="O592" s="13"/>
      <c r="P592" s="13"/>
      <c r="Q592" s="12"/>
      <c r="R592" s="13"/>
    </row>
    <row r="593" spans="6:18" s="10" customFormat="1" x14ac:dyDescent="0.35">
      <c r="F593" s="13"/>
      <c r="G593" s="13"/>
      <c r="H593" s="12"/>
      <c r="I593" s="13"/>
      <c r="O593" s="13"/>
      <c r="P593" s="13"/>
      <c r="Q593" s="12"/>
      <c r="R593" s="13"/>
    </row>
    <row r="594" spans="6:18" s="10" customFormat="1" x14ac:dyDescent="0.35">
      <c r="F594" s="13"/>
      <c r="G594" s="13"/>
      <c r="H594" s="12"/>
      <c r="I594" s="13"/>
      <c r="O594" s="13"/>
      <c r="P594" s="13"/>
      <c r="Q594" s="12"/>
      <c r="R594" s="13"/>
    </row>
    <row r="595" spans="6:18" s="10" customFormat="1" x14ac:dyDescent="0.35">
      <c r="F595" s="13"/>
      <c r="G595" s="13"/>
      <c r="H595" s="12"/>
      <c r="I595" s="13"/>
      <c r="O595" s="13"/>
      <c r="P595" s="13"/>
      <c r="Q595" s="12"/>
      <c r="R595" s="13"/>
    </row>
    <row r="596" spans="6:18" s="10" customFormat="1" x14ac:dyDescent="0.35">
      <c r="F596" s="13"/>
      <c r="G596" s="13"/>
      <c r="H596" s="12"/>
      <c r="I596" s="13"/>
      <c r="O596" s="13"/>
      <c r="P596" s="13"/>
      <c r="Q596" s="12"/>
      <c r="R596" s="13"/>
    </row>
    <row r="597" spans="6:18" s="10" customFormat="1" x14ac:dyDescent="0.35">
      <c r="F597" s="13"/>
      <c r="G597" s="13"/>
      <c r="H597" s="12"/>
      <c r="I597" s="13"/>
      <c r="O597" s="13"/>
      <c r="P597" s="13"/>
      <c r="Q597" s="12"/>
      <c r="R597" s="13"/>
    </row>
    <row r="598" spans="6:18" s="10" customFormat="1" x14ac:dyDescent="0.35">
      <c r="F598" s="13"/>
      <c r="G598" s="13"/>
      <c r="H598" s="12"/>
      <c r="I598" s="13"/>
      <c r="O598" s="13"/>
      <c r="P598" s="13"/>
      <c r="Q598" s="12"/>
      <c r="R598" s="13"/>
    </row>
    <row r="599" spans="6:18" s="10" customFormat="1" x14ac:dyDescent="0.35">
      <c r="F599" s="13"/>
      <c r="G599" s="13"/>
      <c r="H599" s="12"/>
      <c r="I599" s="13"/>
      <c r="O599" s="13"/>
      <c r="P599" s="13"/>
      <c r="Q599" s="12"/>
      <c r="R599" s="13"/>
    </row>
    <row r="600" spans="6:18" s="10" customFormat="1" x14ac:dyDescent="0.35">
      <c r="F600" s="13"/>
      <c r="G600" s="13"/>
      <c r="H600" s="12"/>
      <c r="I600" s="13"/>
      <c r="O600" s="13"/>
      <c r="P600" s="13"/>
      <c r="Q600" s="12"/>
      <c r="R600" s="13"/>
    </row>
    <row r="601" spans="6:18" s="10" customFormat="1" x14ac:dyDescent="0.35">
      <c r="F601" s="13"/>
      <c r="G601" s="13"/>
      <c r="H601" s="12"/>
      <c r="I601" s="13"/>
      <c r="O601" s="13"/>
      <c r="P601" s="13"/>
      <c r="Q601" s="12"/>
      <c r="R601" s="13"/>
    </row>
    <row r="602" spans="6:18" s="10" customFormat="1" x14ac:dyDescent="0.35">
      <c r="F602" s="13"/>
      <c r="G602" s="13"/>
      <c r="H602" s="12"/>
      <c r="I602" s="13"/>
      <c r="O602" s="13"/>
      <c r="P602" s="13"/>
      <c r="Q602" s="12"/>
      <c r="R602" s="13"/>
    </row>
    <row r="603" spans="6:18" s="10" customFormat="1" x14ac:dyDescent="0.35">
      <c r="F603" s="13"/>
      <c r="G603" s="13"/>
      <c r="H603" s="12"/>
      <c r="I603" s="13"/>
      <c r="O603" s="13"/>
      <c r="P603" s="13"/>
      <c r="Q603" s="12"/>
      <c r="R603" s="13"/>
    </row>
    <row r="604" spans="6:18" s="10" customFormat="1" x14ac:dyDescent="0.35">
      <c r="F604" s="13"/>
      <c r="G604" s="13"/>
      <c r="H604" s="12"/>
      <c r="I604" s="13"/>
      <c r="O604" s="13"/>
      <c r="P604" s="13"/>
      <c r="Q604" s="12"/>
      <c r="R604" s="13"/>
    </row>
    <row r="605" spans="6:18" s="10" customFormat="1" x14ac:dyDescent="0.35">
      <c r="F605" s="13"/>
      <c r="G605" s="13"/>
      <c r="H605" s="12"/>
      <c r="I605" s="13"/>
      <c r="O605" s="13"/>
      <c r="P605" s="13"/>
      <c r="Q605" s="12"/>
      <c r="R605" s="13"/>
    </row>
    <row r="606" spans="6:18" s="10" customFormat="1" x14ac:dyDescent="0.35">
      <c r="F606" s="13"/>
      <c r="G606" s="13"/>
      <c r="H606" s="12"/>
      <c r="I606" s="13"/>
      <c r="O606" s="13"/>
      <c r="P606" s="13"/>
      <c r="Q606" s="12"/>
      <c r="R606" s="13"/>
    </row>
    <row r="607" spans="6:18" s="10" customFormat="1" x14ac:dyDescent="0.35">
      <c r="F607" s="13"/>
      <c r="G607" s="13"/>
      <c r="H607" s="12"/>
      <c r="I607" s="13"/>
      <c r="O607" s="13"/>
      <c r="P607" s="13"/>
      <c r="Q607" s="12"/>
      <c r="R607" s="13"/>
    </row>
    <row r="608" spans="6:18" s="10" customFormat="1" x14ac:dyDescent="0.35">
      <c r="F608" s="13"/>
      <c r="G608" s="13"/>
      <c r="H608" s="12"/>
      <c r="I608" s="13"/>
      <c r="O608" s="13"/>
      <c r="P608" s="13"/>
      <c r="Q608" s="12"/>
      <c r="R608" s="13"/>
    </row>
    <row r="609" spans="6:18" s="10" customFormat="1" x14ac:dyDescent="0.35">
      <c r="F609" s="13"/>
      <c r="G609" s="13"/>
      <c r="H609" s="12"/>
      <c r="I609" s="13"/>
      <c r="O609" s="13"/>
      <c r="P609" s="13"/>
      <c r="Q609" s="12"/>
      <c r="R609" s="13"/>
    </row>
    <row r="610" spans="6:18" s="10" customFormat="1" x14ac:dyDescent="0.35">
      <c r="F610" s="13"/>
      <c r="G610" s="13"/>
      <c r="H610" s="12"/>
      <c r="I610" s="13"/>
      <c r="O610" s="13"/>
      <c r="P610" s="13"/>
      <c r="Q610" s="12"/>
      <c r="R610" s="13"/>
    </row>
    <row r="611" spans="6:18" s="10" customFormat="1" x14ac:dyDescent="0.35">
      <c r="F611" s="13"/>
      <c r="G611" s="13"/>
      <c r="H611" s="12"/>
      <c r="I611" s="13"/>
      <c r="O611" s="13"/>
      <c r="P611" s="13"/>
      <c r="Q611" s="12"/>
      <c r="R611" s="13"/>
    </row>
    <row r="612" spans="6:18" s="10" customFormat="1" x14ac:dyDescent="0.35">
      <c r="F612" s="13"/>
      <c r="G612" s="13"/>
      <c r="H612" s="12"/>
      <c r="I612" s="13"/>
      <c r="O612" s="13"/>
      <c r="P612" s="13"/>
      <c r="Q612" s="12"/>
      <c r="R612" s="13"/>
    </row>
    <row r="613" spans="6:18" s="10" customFormat="1" x14ac:dyDescent="0.35">
      <c r="F613" s="13"/>
      <c r="G613" s="13"/>
      <c r="H613" s="12"/>
      <c r="I613" s="13"/>
      <c r="O613" s="13"/>
      <c r="P613" s="13"/>
      <c r="Q613" s="12"/>
      <c r="R613" s="13"/>
    </row>
    <row r="614" spans="6:18" s="10" customFormat="1" x14ac:dyDescent="0.35">
      <c r="F614" s="13"/>
      <c r="G614" s="13"/>
      <c r="H614" s="12"/>
      <c r="I614" s="13"/>
      <c r="O614" s="13"/>
      <c r="P614" s="13"/>
      <c r="Q614" s="12"/>
      <c r="R614" s="13"/>
    </row>
    <row r="615" spans="6:18" s="10" customFormat="1" x14ac:dyDescent="0.35">
      <c r="F615" s="13"/>
      <c r="G615" s="13"/>
      <c r="H615" s="12"/>
      <c r="I615" s="13"/>
      <c r="O615" s="13"/>
      <c r="P615" s="13"/>
      <c r="Q615" s="12"/>
      <c r="R615" s="13"/>
    </row>
    <row r="616" spans="6:18" s="10" customFormat="1" x14ac:dyDescent="0.35">
      <c r="F616" s="13"/>
      <c r="G616" s="13"/>
      <c r="H616" s="12"/>
      <c r="I616" s="13"/>
      <c r="O616" s="13"/>
      <c r="P616" s="13"/>
      <c r="Q616" s="12"/>
      <c r="R616" s="13"/>
    </row>
    <row r="617" spans="6:18" s="10" customFormat="1" x14ac:dyDescent="0.35">
      <c r="F617" s="13"/>
      <c r="G617" s="13"/>
      <c r="H617" s="12"/>
      <c r="I617" s="13"/>
      <c r="O617" s="13"/>
      <c r="P617" s="13"/>
      <c r="Q617" s="12"/>
      <c r="R617" s="13"/>
    </row>
    <row r="618" spans="6:18" s="10" customFormat="1" x14ac:dyDescent="0.35">
      <c r="F618" s="13"/>
      <c r="G618" s="13"/>
      <c r="H618" s="12"/>
      <c r="I618" s="13"/>
      <c r="O618" s="13"/>
      <c r="P618" s="13"/>
      <c r="Q618" s="12"/>
      <c r="R618" s="13"/>
    </row>
    <row r="619" spans="6:18" s="10" customFormat="1" x14ac:dyDescent="0.35">
      <c r="F619" s="13"/>
      <c r="G619" s="13"/>
      <c r="H619" s="12"/>
      <c r="I619" s="13"/>
      <c r="O619" s="13"/>
      <c r="P619" s="13"/>
      <c r="Q619" s="12"/>
      <c r="R619" s="13"/>
    </row>
    <row r="620" spans="6:18" s="10" customFormat="1" x14ac:dyDescent="0.35">
      <c r="F620" s="13"/>
      <c r="G620" s="13"/>
      <c r="H620" s="12"/>
      <c r="I620" s="13"/>
      <c r="O620" s="13"/>
      <c r="P620" s="13"/>
      <c r="Q620" s="12"/>
      <c r="R620" s="13"/>
    </row>
    <row r="621" spans="6:18" s="10" customFormat="1" x14ac:dyDescent="0.35">
      <c r="F621" s="13"/>
      <c r="G621" s="13"/>
      <c r="H621" s="12"/>
      <c r="I621" s="13"/>
      <c r="O621" s="13"/>
      <c r="P621" s="13"/>
      <c r="Q621" s="12"/>
      <c r="R621" s="13"/>
    </row>
    <row r="622" spans="6:18" s="10" customFormat="1" x14ac:dyDescent="0.35">
      <c r="F622" s="13"/>
      <c r="G622" s="13"/>
      <c r="H622" s="12"/>
      <c r="I622" s="13"/>
      <c r="O622" s="13"/>
      <c r="P622" s="13"/>
      <c r="Q622" s="12"/>
      <c r="R622" s="13"/>
    </row>
    <row r="623" spans="6:18" s="10" customFormat="1" x14ac:dyDescent="0.35">
      <c r="F623" s="13"/>
      <c r="G623" s="13"/>
      <c r="H623" s="12"/>
      <c r="I623" s="13"/>
      <c r="O623" s="13"/>
      <c r="P623" s="13"/>
      <c r="Q623" s="12"/>
      <c r="R623" s="13"/>
    </row>
    <row r="624" spans="6:18" s="10" customFormat="1" x14ac:dyDescent="0.35">
      <c r="F624" s="13"/>
      <c r="G624" s="13"/>
      <c r="H624" s="12"/>
      <c r="I624" s="13"/>
      <c r="O624" s="13"/>
      <c r="P624" s="13"/>
      <c r="Q624" s="12"/>
      <c r="R624" s="13"/>
    </row>
    <row r="625" spans="6:18" s="10" customFormat="1" x14ac:dyDescent="0.35">
      <c r="F625" s="13"/>
      <c r="G625" s="13"/>
      <c r="H625" s="12"/>
      <c r="I625" s="13"/>
      <c r="O625" s="13"/>
      <c r="P625" s="13"/>
      <c r="Q625" s="12"/>
      <c r="R625" s="13"/>
    </row>
    <row r="626" spans="6:18" s="10" customFormat="1" x14ac:dyDescent="0.35">
      <c r="F626" s="13"/>
      <c r="G626" s="13"/>
      <c r="H626" s="12"/>
      <c r="I626" s="13"/>
      <c r="O626" s="13"/>
      <c r="P626" s="13"/>
      <c r="Q626" s="12"/>
      <c r="R626" s="13"/>
    </row>
    <row r="627" spans="6:18" s="10" customFormat="1" x14ac:dyDescent="0.35">
      <c r="F627" s="13"/>
      <c r="G627" s="13"/>
      <c r="H627" s="12"/>
      <c r="I627" s="13"/>
      <c r="O627" s="13"/>
      <c r="P627" s="13"/>
      <c r="Q627" s="12"/>
      <c r="R627" s="13"/>
    </row>
    <row r="628" spans="6:18" s="10" customFormat="1" x14ac:dyDescent="0.35">
      <c r="F628" s="13"/>
      <c r="G628" s="13"/>
      <c r="H628" s="12"/>
      <c r="I628" s="13"/>
      <c r="O628" s="13"/>
      <c r="P628" s="13"/>
      <c r="Q628" s="12"/>
      <c r="R628" s="13"/>
    </row>
    <row r="629" spans="6:18" s="10" customFormat="1" x14ac:dyDescent="0.35">
      <c r="F629" s="13"/>
      <c r="G629" s="13"/>
      <c r="H629" s="12"/>
      <c r="I629" s="13"/>
      <c r="O629" s="13"/>
      <c r="P629" s="13"/>
      <c r="Q629" s="12"/>
      <c r="R629" s="13"/>
    </row>
    <row r="630" spans="6:18" s="10" customFormat="1" x14ac:dyDescent="0.35">
      <c r="F630" s="13"/>
      <c r="G630" s="13"/>
      <c r="H630" s="12"/>
      <c r="I630" s="13"/>
      <c r="O630" s="13"/>
      <c r="P630" s="13"/>
      <c r="Q630" s="12"/>
      <c r="R630" s="13"/>
    </row>
    <row r="631" spans="6:18" s="10" customFormat="1" x14ac:dyDescent="0.35">
      <c r="F631" s="13"/>
      <c r="G631" s="13"/>
      <c r="H631" s="12"/>
      <c r="I631" s="13"/>
      <c r="O631" s="13"/>
      <c r="P631" s="13"/>
      <c r="Q631" s="12"/>
      <c r="R631" s="13"/>
    </row>
    <row r="632" spans="6:18" s="10" customFormat="1" x14ac:dyDescent="0.35">
      <c r="F632" s="13"/>
      <c r="G632" s="13"/>
      <c r="H632" s="12"/>
      <c r="I632" s="13"/>
      <c r="O632" s="13"/>
      <c r="P632" s="13"/>
      <c r="Q632" s="12"/>
      <c r="R632" s="13"/>
    </row>
    <row r="633" spans="6:18" s="10" customFormat="1" x14ac:dyDescent="0.35">
      <c r="F633" s="13"/>
      <c r="G633" s="13"/>
      <c r="H633" s="12"/>
      <c r="I633" s="13"/>
      <c r="O633" s="13"/>
      <c r="P633" s="13"/>
      <c r="Q633" s="12"/>
      <c r="R633" s="13"/>
    </row>
    <row r="634" spans="6:18" s="10" customFormat="1" x14ac:dyDescent="0.35">
      <c r="F634" s="13"/>
      <c r="G634" s="13"/>
      <c r="H634" s="12"/>
      <c r="I634" s="13"/>
      <c r="O634" s="13"/>
      <c r="P634" s="13"/>
      <c r="Q634" s="12"/>
      <c r="R634" s="13"/>
    </row>
    <row r="635" spans="6:18" s="10" customFormat="1" x14ac:dyDescent="0.35">
      <c r="F635" s="13"/>
      <c r="G635" s="13"/>
      <c r="H635" s="12"/>
      <c r="I635" s="13"/>
      <c r="O635" s="13"/>
      <c r="P635" s="13"/>
      <c r="Q635" s="12"/>
      <c r="R635" s="13"/>
    </row>
    <row r="636" spans="6:18" s="10" customFormat="1" x14ac:dyDescent="0.35">
      <c r="F636" s="13"/>
      <c r="G636" s="13"/>
      <c r="H636" s="12"/>
      <c r="I636" s="13"/>
      <c r="O636" s="13"/>
      <c r="P636" s="13"/>
      <c r="Q636" s="12"/>
      <c r="R636" s="13"/>
    </row>
    <row r="637" spans="6:18" s="10" customFormat="1" x14ac:dyDescent="0.35">
      <c r="F637" s="13"/>
      <c r="G637" s="13"/>
      <c r="H637" s="12"/>
      <c r="I637" s="13"/>
      <c r="O637" s="13"/>
      <c r="P637" s="13"/>
      <c r="Q637" s="12"/>
      <c r="R637" s="13"/>
    </row>
    <row r="638" spans="6:18" s="10" customFormat="1" x14ac:dyDescent="0.35">
      <c r="F638" s="13"/>
      <c r="G638" s="13"/>
      <c r="H638" s="12"/>
      <c r="I638" s="13"/>
      <c r="O638" s="13"/>
      <c r="P638" s="13"/>
      <c r="Q638" s="12"/>
      <c r="R638" s="13"/>
    </row>
    <row r="639" spans="6:18" s="10" customFormat="1" x14ac:dyDescent="0.35">
      <c r="F639" s="13"/>
      <c r="G639" s="13"/>
      <c r="H639" s="12"/>
      <c r="I639" s="13"/>
      <c r="O639" s="13"/>
      <c r="P639" s="13"/>
      <c r="Q639" s="12"/>
      <c r="R639" s="13"/>
    </row>
    <row r="640" spans="6:18" s="10" customFormat="1" x14ac:dyDescent="0.35">
      <c r="F640" s="13"/>
      <c r="G640" s="13"/>
      <c r="H640" s="12"/>
      <c r="I640" s="13"/>
      <c r="O640" s="13"/>
      <c r="P640" s="13"/>
      <c r="Q640" s="12"/>
      <c r="R640" s="13"/>
    </row>
    <row r="641" spans="6:18" s="10" customFormat="1" x14ac:dyDescent="0.35">
      <c r="F641" s="13"/>
      <c r="G641" s="13"/>
      <c r="H641" s="12"/>
      <c r="I641" s="13"/>
      <c r="O641" s="13"/>
      <c r="P641" s="13"/>
      <c r="Q641" s="12"/>
      <c r="R641" s="13"/>
    </row>
    <row r="642" spans="6:18" s="10" customFormat="1" x14ac:dyDescent="0.35">
      <c r="F642" s="13"/>
      <c r="G642" s="13"/>
      <c r="H642" s="12"/>
      <c r="I642" s="13"/>
      <c r="O642" s="13"/>
      <c r="P642" s="13"/>
      <c r="Q642" s="12"/>
      <c r="R642" s="13"/>
    </row>
    <row r="643" spans="6:18" s="10" customFormat="1" x14ac:dyDescent="0.35">
      <c r="F643" s="13"/>
      <c r="G643" s="13"/>
      <c r="H643" s="12"/>
      <c r="I643" s="13"/>
      <c r="O643" s="13"/>
      <c r="P643" s="13"/>
      <c r="Q643" s="12"/>
      <c r="R643" s="13"/>
    </row>
    <row r="644" spans="6:18" s="10" customFormat="1" x14ac:dyDescent="0.35">
      <c r="F644" s="13"/>
      <c r="G644" s="13"/>
      <c r="H644" s="12"/>
      <c r="I644" s="13"/>
      <c r="O644" s="13"/>
      <c r="P644" s="13"/>
      <c r="Q644" s="12"/>
      <c r="R644" s="13"/>
    </row>
    <row r="645" spans="6:18" s="10" customFormat="1" x14ac:dyDescent="0.35">
      <c r="F645" s="13"/>
      <c r="G645" s="13"/>
      <c r="H645" s="12"/>
      <c r="I645" s="13"/>
      <c r="O645" s="13"/>
      <c r="P645" s="13"/>
      <c r="Q645" s="12"/>
      <c r="R645" s="13"/>
    </row>
    <row r="646" spans="6:18" s="10" customFormat="1" x14ac:dyDescent="0.35">
      <c r="F646" s="13"/>
      <c r="G646" s="13"/>
      <c r="H646" s="12"/>
      <c r="I646" s="13"/>
      <c r="O646" s="13"/>
      <c r="P646" s="13"/>
      <c r="Q646" s="12"/>
      <c r="R646" s="13"/>
    </row>
    <row r="647" spans="6:18" s="10" customFormat="1" x14ac:dyDescent="0.35">
      <c r="F647" s="13"/>
      <c r="G647" s="13"/>
      <c r="H647" s="12"/>
      <c r="I647" s="13"/>
      <c r="O647" s="13"/>
      <c r="P647" s="13"/>
      <c r="Q647" s="12"/>
      <c r="R647" s="13"/>
    </row>
    <row r="648" spans="6:18" s="10" customFormat="1" x14ac:dyDescent="0.35">
      <c r="F648" s="13"/>
      <c r="G648" s="13"/>
      <c r="H648" s="12"/>
      <c r="I648" s="13"/>
      <c r="O648" s="13"/>
      <c r="P648" s="13"/>
      <c r="Q648" s="12"/>
      <c r="R648" s="13"/>
    </row>
    <row r="649" spans="6:18" s="10" customFormat="1" x14ac:dyDescent="0.35">
      <c r="F649" s="13"/>
      <c r="G649" s="13"/>
      <c r="H649" s="12"/>
      <c r="I649" s="13"/>
      <c r="O649" s="13"/>
      <c r="P649" s="13"/>
      <c r="Q649" s="12"/>
      <c r="R649" s="13"/>
    </row>
    <row r="650" spans="6:18" s="10" customFormat="1" x14ac:dyDescent="0.35">
      <c r="F650" s="13"/>
      <c r="G650" s="13"/>
      <c r="H650" s="12"/>
      <c r="I650" s="13"/>
      <c r="O650" s="13"/>
      <c r="P650" s="13"/>
      <c r="Q650" s="12"/>
      <c r="R650" s="13"/>
    </row>
    <row r="651" spans="6:18" s="10" customFormat="1" x14ac:dyDescent="0.35">
      <c r="F651" s="13"/>
      <c r="G651" s="13"/>
      <c r="H651" s="12"/>
      <c r="I651" s="13"/>
      <c r="O651" s="13"/>
      <c r="P651" s="13"/>
      <c r="Q651" s="12"/>
      <c r="R651" s="13"/>
    </row>
    <row r="652" spans="6:18" s="10" customFormat="1" x14ac:dyDescent="0.35">
      <c r="F652" s="13"/>
      <c r="G652" s="13"/>
      <c r="H652" s="12"/>
      <c r="I652" s="13"/>
      <c r="O652" s="13"/>
      <c r="P652" s="13"/>
      <c r="Q652" s="12"/>
      <c r="R652" s="13"/>
    </row>
    <row r="653" spans="6:18" s="10" customFormat="1" x14ac:dyDescent="0.35">
      <c r="F653" s="13"/>
      <c r="G653" s="13"/>
      <c r="H653" s="12"/>
      <c r="I653" s="13"/>
      <c r="O653" s="13"/>
      <c r="P653" s="13"/>
      <c r="Q653" s="12"/>
      <c r="R653" s="13"/>
    </row>
    <row r="654" spans="6:18" s="10" customFormat="1" x14ac:dyDescent="0.35">
      <c r="F654" s="13"/>
      <c r="G654" s="13"/>
      <c r="H654" s="12"/>
      <c r="I654" s="13"/>
      <c r="O654" s="13"/>
      <c r="P654" s="13"/>
      <c r="Q654" s="12"/>
      <c r="R654" s="13"/>
    </row>
    <row r="655" spans="6:18" s="10" customFormat="1" x14ac:dyDescent="0.35">
      <c r="F655" s="13"/>
      <c r="G655" s="13"/>
      <c r="H655" s="12"/>
      <c r="I655" s="13"/>
      <c r="O655" s="13"/>
      <c r="P655" s="13"/>
      <c r="Q655" s="12"/>
      <c r="R655" s="13"/>
    </row>
    <row r="656" spans="6:18" s="10" customFormat="1" x14ac:dyDescent="0.35">
      <c r="F656" s="13"/>
      <c r="G656" s="13"/>
      <c r="H656" s="12"/>
      <c r="I656" s="13"/>
      <c r="O656" s="13"/>
      <c r="P656" s="13"/>
      <c r="Q656" s="12"/>
      <c r="R656" s="13"/>
    </row>
    <row r="657" spans="6:18" s="10" customFormat="1" x14ac:dyDescent="0.35">
      <c r="F657" s="13"/>
      <c r="G657" s="13"/>
      <c r="H657" s="12"/>
      <c r="I657" s="13"/>
      <c r="O657" s="13"/>
      <c r="P657" s="13"/>
      <c r="Q657" s="12"/>
      <c r="R657" s="13"/>
    </row>
    <row r="658" spans="6:18" s="10" customFormat="1" x14ac:dyDescent="0.35">
      <c r="F658" s="13"/>
      <c r="G658" s="13"/>
      <c r="H658" s="12"/>
      <c r="I658" s="13"/>
      <c r="O658" s="13"/>
      <c r="P658" s="13"/>
      <c r="Q658" s="12"/>
      <c r="R658" s="13"/>
    </row>
    <row r="659" spans="6:18" s="10" customFormat="1" x14ac:dyDescent="0.35">
      <c r="F659" s="13"/>
      <c r="G659" s="13"/>
      <c r="H659" s="12"/>
      <c r="I659" s="13"/>
      <c r="O659" s="13"/>
      <c r="P659" s="13"/>
      <c r="Q659" s="12"/>
      <c r="R659" s="13"/>
    </row>
    <row r="660" spans="6:18" s="10" customFormat="1" x14ac:dyDescent="0.35">
      <c r="F660" s="13"/>
      <c r="G660" s="13"/>
      <c r="H660" s="12"/>
      <c r="I660" s="13"/>
      <c r="O660" s="13"/>
      <c r="P660" s="13"/>
      <c r="Q660" s="12"/>
      <c r="R660" s="13"/>
    </row>
    <row r="661" spans="6:18" s="10" customFormat="1" x14ac:dyDescent="0.35">
      <c r="F661" s="13"/>
      <c r="G661" s="13"/>
      <c r="H661" s="12"/>
      <c r="I661" s="13"/>
      <c r="O661" s="13"/>
      <c r="P661" s="13"/>
      <c r="Q661" s="12"/>
      <c r="R661" s="13"/>
    </row>
    <row r="662" spans="6:18" s="10" customFormat="1" x14ac:dyDescent="0.35">
      <c r="F662" s="13"/>
      <c r="G662" s="13"/>
      <c r="H662" s="12"/>
      <c r="I662" s="13"/>
      <c r="O662" s="13"/>
      <c r="P662" s="13"/>
      <c r="Q662" s="12"/>
      <c r="R662" s="13"/>
    </row>
    <row r="663" spans="6:18" s="10" customFormat="1" x14ac:dyDescent="0.35">
      <c r="F663" s="13"/>
      <c r="G663" s="13"/>
      <c r="H663" s="12"/>
      <c r="I663" s="13"/>
      <c r="O663" s="13"/>
      <c r="P663" s="13"/>
      <c r="Q663" s="12"/>
      <c r="R663" s="13"/>
    </row>
    <row r="664" spans="6:18" s="10" customFormat="1" x14ac:dyDescent="0.35">
      <c r="F664" s="13"/>
      <c r="G664" s="13"/>
      <c r="H664" s="12"/>
      <c r="I664" s="13"/>
      <c r="O664" s="13"/>
      <c r="P664" s="13"/>
      <c r="Q664" s="12"/>
      <c r="R664" s="13"/>
    </row>
    <row r="665" spans="6:18" s="10" customFormat="1" x14ac:dyDescent="0.35">
      <c r="F665" s="13"/>
      <c r="G665" s="13"/>
      <c r="H665" s="12"/>
      <c r="I665" s="13"/>
      <c r="O665" s="13"/>
      <c r="P665" s="13"/>
      <c r="Q665" s="12"/>
      <c r="R665" s="13"/>
    </row>
    <row r="666" spans="6:18" s="10" customFormat="1" x14ac:dyDescent="0.35">
      <c r="F666" s="13"/>
      <c r="G666" s="13"/>
      <c r="H666" s="12"/>
      <c r="I666" s="13"/>
      <c r="O666" s="13"/>
      <c r="P666" s="13"/>
      <c r="Q666" s="12"/>
      <c r="R666" s="13"/>
    </row>
    <row r="667" spans="6:18" s="10" customFormat="1" x14ac:dyDescent="0.35">
      <c r="F667" s="13"/>
      <c r="G667" s="13"/>
      <c r="H667" s="12"/>
      <c r="I667" s="13"/>
      <c r="O667" s="13"/>
      <c r="P667" s="13"/>
      <c r="Q667" s="12"/>
      <c r="R667" s="13"/>
    </row>
    <row r="668" spans="6:18" s="10" customFormat="1" x14ac:dyDescent="0.35">
      <c r="F668" s="13"/>
      <c r="G668" s="13"/>
      <c r="H668" s="12"/>
      <c r="I668" s="13"/>
      <c r="O668" s="13"/>
      <c r="P668" s="13"/>
      <c r="Q668" s="12"/>
      <c r="R668" s="13"/>
    </row>
    <row r="669" spans="6:18" s="10" customFormat="1" x14ac:dyDescent="0.35">
      <c r="F669" s="13"/>
      <c r="G669" s="13"/>
      <c r="H669" s="12"/>
      <c r="I669" s="13"/>
      <c r="O669" s="13"/>
      <c r="P669" s="13"/>
      <c r="Q669" s="12"/>
      <c r="R669" s="13"/>
    </row>
    <row r="670" spans="6:18" s="10" customFormat="1" x14ac:dyDescent="0.35">
      <c r="F670" s="13"/>
      <c r="G670" s="13"/>
      <c r="H670" s="12"/>
      <c r="I670" s="13"/>
      <c r="O670" s="13"/>
      <c r="P670" s="13"/>
      <c r="Q670" s="12"/>
      <c r="R670" s="13"/>
    </row>
    <row r="671" spans="6:18" s="10" customFormat="1" x14ac:dyDescent="0.35">
      <c r="F671" s="13"/>
      <c r="G671" s="13"/>
      <c r="H671" s="12"/>
      <c r="I671" s="13"/>
      <c r="O671" s="13"/>
      <c r="P671" s="13"/>
      <c r="Q671" s="12"/>
      <c r="R671" s="13"/>
    </row>
    <row r="672" spans="6:18" s="10" customFormat="1" x14ac:dyDescent="0.35">
      <c r="F672" s="13"/>
      <c r="G672" s="13"/>
      <c r="H672" s="12"/>
      <c r="I672" s="13"/>
      <c r="O672" s="13"/>
      <c r="P672" s="13"/>
      <c r="Q672" s="12"/>
      <c r="R672" s="13"/>
    </row>
    <row r="673" spans="6:18" s="10" customFormat="1" x14ac:dyDescent="0.35">
      <c r="F673" s="13"/>
      <c r="G673" s="13"/>
      <c r="H673" s="12"/>
      <c r="I673" s="13"/>
      <c r="O673" s="13"/>
      <c r="P673" s="13"/>
      <c r="Q673" s="12"/>
      <c r="R673" s="13"/>
    </row>
    <row r="674" spans="6:18" s="10" customFormat="1" x14ac:dyDescent="0.35">
      <c r="F674" s="13"/>
      <c r="G674" s="13"/>
      <c r="H674" s="12"/>
      <c r="I674" s="13"/>
      <c r="O674" s="13"/>
      <c r="P674" s="13"/>
      <c r="Q674" s="12"/>
      <c r="R674" s="13"/>
    </row>
    <row r="675" spans="6:18" s="10" customFormat="1" x14ac:dyDescent="0.35">
      <c r="F675" s="13"/>
      <c r="G675" s="13"/>
      <c r="H675" s="12"/>
      <c r="I675" s="13"/>
      <c r="O675" s="13"/>
      <c r="P675" s="13"/>
      <c r="Q675" s="12"/>
      <c r="R675" s="13"/>
    </row>
    <row r="676" spans="6:18" s="10" customFormat="1" x14ac:dyDescent="0.35">
      <c r="F676" s="13"/>
      <c r="G676" s="13"/>
      <c r="H676" s="12"/>
      <c r="I676" s="13"/>
      <c r="O676" s="13"/>
      <c r="P676" s="13"/>
      <c r="Q676" s="12"/>
      <c r="R676" s="13"/>
    </row>
    <row r="677" spans="6:18" s="10" customFormat="1" x14ac:dyDescent="0.35">
      <c r="F677" s="13"/>
      <c r="G677" s="13"/>
      <c r="H677" s="12"/>
      <c r="I677" s="13"/>
      <c r="O677" s="13"/>
      <c r="P677" s="13"/>
      <c r="Q677" s="12"/>
      <c r="R677" s="13"/>
    </row>
    <row r="678" spans="6:18" s="10" customFormat="1" x14ac:dyDescent="0.35">
      <c r="F678" s="13"/>
      <c r="G678" s="13"/>
      <c r="H678" s="12"/>
      <c r="I678" s="13"/>
      <c r="O678" s="13"/>
      <c r="P678" s="13"/>
      <c r="Q678" s="12"/>
      <c r="R678" s="13"/>
    </row>
    <row r="679" spans="6:18" s="10" customFormat="1" x14ac:dyDescent="0.35">
      <c r="F679" s="13"/>
      <c r="G679" s="13"/>
      <c r="H679" s="12"/>
      <c r="I679" s="13"/>
      <c r="O679" s="13"/>
      <c r="P679" s="13"/>
      <c r="Q679" s="12"/>
      <c r="R679" s="13"/>
    </row>
    <row r="680" spans="6:18" s="10" customFormat="1" x14ac:dyDescent="0.35">
      <c r="F680" s="13"/>
      <c r="G680" s="13"/>
      <c r="H680" s="12"/>
      <c r="I680" s="13"/>
      <c r="O680" s="13"/>
      <c r="P680" s="13"/>
      <c r="Q680" s="12"/>
      <c r="R680" s="13"/>
    </row>
    <row r="681" spans="6:18" s="10" customFormat="1" x14ac:dyDescent="0.35">
      <c r="F681" s="13"/>
      <c r="G681" s="13"/>
      <c r="H681" s="12"/>
      <c r="I681" s="13"/>
      <c r="O681" s="13"/>
      <c r="P681" s="13"/>
      <c r="Q681" s="12"/>
      <c r="R681" s="13"/>
    </row>
    <row r="682" spans="6:18" s="10" customFormat="1" x14ac:dyDescent="0.35">
      <c r="F682" s="13"/>
      <c r="G682" s="13"/>
      <c r="H682" s="12"/>
      <c r="I682" s="13"/>
      <c r="O682" s="13"/>
      <c r="P682" s="13"/>
      <c r="Q682" s="12"/>
      <c r="R682" s="13"/>
    </row>
    <row r="683" spans="6:18" s="10" customFormat="1" x14ac:dyDescent="0.35">
      <c r="F683" s="13"/>
      <c r="G683" s="13"/>
      <c r="H683" s="12"/>
      <c r="I683" s="13"/>
      <c r="O683" s="13"/>
      <c r="P683" s="13"/>
      <c r="Q683" s="12"/>
      <c r="R683" s="13"/>
    </row>
    <row r="684" spans="6:18" s="10" customFormat="1" x14ac:dyDescent="0.35">
      <c r="F684" s="13"/>
      <c r="G684" s="13"/>
      <c r="H684" s="12"/>
      <c r="I684" s="13"/>
      <c r="O684" s="13"/>
      <c r="P684" s="13"/>
      <c r="Q684" s="12"/>
      <c r="R684" s="13"/>
    </row>
    <row r="685" spans="6:18" s="10" customFormat="1" x14ac:dyDescent="0.35">
      <c r="F685" s="13"/>
      <c r="G685" s="13"/>
      <c r="H685" s="12"/>
      <c r="I685" s="13"/>
      <c r="O685" s="13"/>
      <c r="P685" s="13"/>
      <c r="Q685" s="12"/>
      <c r="R685" s="13"/>
    </row>
  </sheetData>
  <mergeCells count="10">
    <mergeCell ref="M8:R8"/>
    <mergeCell ref="M9:R9"/>
    <mergeCell ref="B1:R1"/>
    <mergeCell ref="B3:R3"/>
    <mergeCell ref="B5:I5"/>
    <mergeCell ref="K5:R5"/>
    <mergeCell ref="D7:I7"/>
    <mergeCell ref="D8:I8"/>
    <mergeCell ref="D9:I9"/>
    <mergeCell ref="M7:R7"/>
  </mergeCells>
  <phoneticPr fontId="21" type="noConversion"/>
  <conditionalFormatting sqref="H2 H4:H6 H10:H59 H61:H1048576 Q62:Q1048576">
    <cfRule type="containsText" dxfId="16" priority="50" operator="containsText" text="Nee">
      <formula>NOT(ISERROR(SEARCH("Nee",H2)))</formula>
    </cfRule>
  </conditionalFormatting>
  <conditionalFormatting sqref="H2 H4:H6">
    <cfRule type="containsText" dxfId="15" priority="49" operator="containsText" text="Ja">
      <formula>NOT(ISERROR(SEARCH("Ja",H2)))</formula>
    </cfRule>
  </conditionalFormatting>
  <conditionalFormatting sqref="H10">
    <cfRule type="containsText" dxfId="14" priority="26" operator="containsText" text="Deels">
      <formula>NOT(ISERROR(SEARCH("Deels",H10)))</formula>
    </cfRule>
  </conditionalFormatting>
  <conditionalFormatting sqref="H10:H59 Q62:Q1048576 Q60">
    <cfRule type="containsText" dxfId="13" priority="51" operator="containsText" text="Ja">
      <formula>NOT(ISERROR(SEARCH("Ja",H10)))</formula>
    </cfRule>
  </conditionalFormatting>
  <conditionalFormatting sqref="H11">
    <cfRule type="cellIs" dxfId="12" priority="52" operator="equal">
      <formula>"Ja"</formula>
    </cfRule>
  </conditionalFormatting>
  <conditionalFormatting sqref="H60">
    <cfRule type="colorScale" priority="7">
      <colorScale>
        <cfvo type="percent" val="0"/>
        <cfvo type="percent" val="50"/>
        <cfvo type="percent" val="100"/>
        <color rgb="FFF8696B"/>
        <color rgb="FFFFEB84"/>
        <color rgb="FF63BE7B"/>
      </colorScale>
    </cfRule>
  </conditionalFormatting>
  <conditionalFormatting sqref="H61:H1048576">
    <cfRule type="containsText" dxfId="11" priority="57" operator="containsText" text="Ja">
      <formula>NOT(ISERROR(SEARCH("Ja",H61)))</formula>
    </cfRule>
  </conditionalFormatting>
  <conditionalFormatting sqref="Q2 Q4:Q6 Q11:Q59">
    <cfRule type="containsText" dxfId="10" priority="15" operator="containsText" text="Ja">
      <formula>NOT(ISERROR(SEARCH("Ja",Q2)))</formula>
    </cfRule>
  </conditionalFormatting>
  <conditionalFormatting sqref="Q2 Q4:Q6 Q11:Q60">
    <cfRule type="containsText" dxfId="9" priority="16" operator="containsText" text="Nee">
      <formula>NOT(ISERROR(SEARCH("Nee",Q2)))</formula>
    </cfRule>
  </conditionalFormatting>
  <conditionalFormatting sqref="Q10">
    <cfRule type="containsText" dxfId="8" priority="1" operator="containsText" text="Deels">
      <formula>NOT(ISERROR(SEARCH("Deels",Q10)))</formula>
    </cfRule>
    <cfRule type="containsText" dxfId="7" priority="2" operator="containsText" text="Nee">
      <formula>NOT(ISERROR(SEARCH("Nee",Q10)))</formula>
    </cfRule>
    <cfRule type="containsText" dxfId="6" priority="3" operator="containsText" text="Ja">
      <formula>NOT(ISERROR(SEARCH("Ja",Q10)))</formula>
    </cfRule>
  </conditionalFormatting>
  <conditionalFormatting sqref="Q11">
    <cfRule type="containsText" dxfId="5" priority="17" operator="containsText" text="Ja">
      <formula>NOT(ISERROR(SEARCH("Ja",Q11)))</formula>
    </cfRule>
    <cfRule type="cellIs" dxfId="4" priority="18" operator="equal">
      <formula>"Ja"</formula>
    </cfRule>
  </conditionalFormatting>
  <conditionalFormatting sqref="Q60">
    <cfRule type="colorScale" priority="6">
      <colorScale>
        <cfvo type="percent" val="0"/>
        <cfvo type="percent" val="50"/>
        <cfvo type="percent" val="100"/>
        <color rgb="FFF8696B"/>
        <color rgb="FFFFEB84"/>
        <color rgb="FF63BE7B"/>
      </colorScale>
    </cfRule>
  </conditionalFormatting>
  <dataValidations count="6">
    <dataValidation type="list" allowBlank="1" showInputMessage="1" showErrorMessage="1" sqref="Q4 H4" xr:uid="{0EB53F5D-4D7F-447A-AFE7-1577CC583188}">
      <formula1>"Ja,Nee"</formula1>
    </dataValidation>
    <dataValidation type="list" allowBlank="1" showInputMessage="1" showErrorMessage="1" sqref="C8:C9 C2:D5 M59:M1048576 C11:C58 L2:M2 L4:M5 C60:D1048576 L56:L1048576" xr:uid="{B2B4B5F3-0009-4A90-9C96-8C63F4F410F6}">
      <formula1>$C$7:$C$9</formula1>
    </dataValidation>
    <dataValidation type="list" allowBlank="1" showInputMessage="1" showErrorMessage="1" sqref="C1:D1 L1:M1" xr:uid="{E8E170A2-37E2-488D-B501-2FEAE27B4A0A}">
      <formula1>"(Leeg),Wonen,Geld &amp; administratie,Veiligheid &amp; geborgenheid,Lichamelijke gezondheid,Werk &amp; Opleiding,Vrije tijd &amp; Daginvulling,Sociaal netwerk,Dagelijks functioneren,Mentale gezondheid"</formula1>
    </dataValidation>
    <dataValidation type="list" allowBlank="1" showInputMessage="1" showErrorMessage="1" sqref="H10:H58 Q10:Q58" xr:uid="{6ED1E3AB-5641-4DD0-A5F6-FA2BB99D7331}">
      <formula1>"Ja,Nee,Deels"</formula1>
    </dataValidation>
    <dataValidation type="list" allowBlank="1" showInputMessage="1" showErrorMessage="1" sqref="F1:G5 G56:G58 O4:P5 O1:P2 F11:F58 P56:P1048576 O11:O1048576 F60:G1048576" xr:uid="{D4CAE81B-CA9E-4F93-BD33-9818EFD4BBAE}">
      <formula1>"Cliënt,Cliënt &amp; mdw.,Medewerker,Netwerk,Anders"</formula1>
    </dataValidation>
    <dataValidation type="list" allowBlank="1" showInputMessage="1" showErrorMessage="1" sqref="L11:L55" xr:uid="{F2D26336-E7A2-432E-9506-EC21C65305DC}">
      <formula1>$L$7:$L$9</formula1>
    </dataValidation>
  </dataValidations>
  <pageMargins left="0.7" right="0.7" top="0.75" bottom="0.75" header="0.3" footer="0.3"/>
  <pageSetup paperSize="9" orientation="landscape" r:id="rId1"/>
  <legacyDrawing r:id="rId2"/>
  <tableParts count="2">
    <tablePart r:id="rId3"/>
    <tablePart r:id="rId4"/>
  </tablePar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8CD8-F462-43AA-B9D1-0DCDB13B13F4}">
  <dimension ref="B1:S34"/>
  <sheetViews>
    <sheetView workbookViewId="0">
      <selection activeCell="H4" sqref="H4"/>
    </sheetView>
  </sheetViews>
  <sheetFormatPr defaultColWidth="10.9140625" defaultRowHeight="13" x14ac:dyDescent="0.35"/>
  <cols>
    <col min="1" max="1" width="1.5" style="2" customWidth="1"/>
    <col min="2" max="2" width="2.08203125" style="2" customWidth="1"/>
    <col min="3" max="3" width="19.58203125" style="2" customWidth="1"/>
    <col min="4" max="4" width="13.1640625" style="2" customWidth="1"/>
    <col min="5" max="5" width="13.08203125" style="2" customWidth="1"/>
    <col min="6" max="6" width="45.58203125" style="2" customWidth="1"/>
    <col min="7" max="7" width="11.9140625" style="2" customWidth="1"/>
    <col min="8" max="8" width="12.9140625" style="2" customWidth="1"/>
    <col min="9" max="9" width="3.9140625" style="2" hidden="1" customWidth="1"/>
    <col min="10" max="10" width="1.58203125" style="15" hidden="1" customWidth="1"/>
    <col min="11" max="11" width="7" style="2" hidden="1" customWidth="1"/>
    <col min="12" max="12" width="1.9140625" style="2" hidden="1" customWidth="1"/>
    <col min="13" max="14" width="8.203125E-2" style="2" hidden="1" customWidth="1"/>
    <col min="15" max="15" width="3.08203125" style="2" hidden="1" customWidth="1"/>
    <col min="16" max="16" width="3.4140625" style="2" hidden="1" customWidth="1"/>
    <col min="17" max="17" width="5" style="2" hidden="1" customWidth="1"/>
    <col min="18" max="18" width="8.203125E-2" style="2" hidden="1" customWidth="1"/>
    <col min="19" max="19" width="3.6640625" style="2" hidden="1" customWidth="1"/>
    <col min="20" max="22" width="8.203125E-2" style="2" customWidth="1"/>
    <col min="23" max="16384" width="10.9140625" style="2"/>
  </cols>
  <sheetData>
    <row r="1" spans="2:19" ht="15.5" x14ac:dyDescent="0.35">
      <c r="B1" s="563">
        <f>'1. Persoonsgegevens'!C8</f>
        <v>0</v>
      </c>
      <c r="C1" s="563"/>
      <c r="D1" s="563"/>
      <c r="E1" s="563"/>
      <c r="F1" s="563"/>
      <c r="G1" s="563"/>
      <c r="H1" s="563"/>
    </row>
    <row r="2" spans="2:19" ht="6.9" customHeight="1" thickBot="1" x14ac:dyDescent="0.4"/>
    <row r="3" spans="2:19" s="3" customFormat="1" ht="50.4" customHeight="1" thickBot="1" x14ac:dyDescent="0.4">
      <c r="B3" s="45"/>
      <c r="C3" s="45" t="s">
        <v>65</v>
      </c>
      <c r="D3" s="45" t="s">
        <v>63</v>
      </c>
      <c r="E3" s="45" t="s">
        <v>67</v>
      </c>
      <c r="F3" s="46" t="s">
        <v>19</v>
      </c>
      <c r="G3" s="67" t="s">
        <v>66</v>
      </c>
      <c r="H3" s="47" t="s">
        <v>68</v>
      </c>
      <c r="J3" s="16"/>
    </row>
    <row r="4" spans="2:19" ht="60" customHeight="1" thickBot="1" x14ac:dyDescent="0.4">
      <c r="B4" s="42">
        <v>1</v>
      </c>
      <c r="C4" s="78"/>
      <c r="D4" s="34"/>
      <c r="E4" s="38"/>
      <c r="F4" s="68"/>
      <c r="G4" s="69" t="str" cm="1">
        <f t="array" ref="G4">_xlfn.IFS(S4=1," ",S4&lt;9,"Hoog",S4&lt;16,"Midden",S4&lt;100,"Laag")</f>
        <v xml:space="preserve"> </v>
      </c>
      <c r="H4" s="14"/>
      <c r="J4" s="15">
        <f>IF(H4="Ja",J3+1,J3)</f>
        <v>0</v>
      </c>
      <c r="S4" s="2">
        <f>B4*1.9*E4+1</f>
        <v>1</v>
      </c>
    </row>
    <row r="5" spans="2:19" ht="60" customHeight="1" thickTop="1" thickBot="1" x14ac:dyDescent="0.4">
      <c r="B5" s="43">
        <v>2</v>
      </c>
      <c r="C5" s="78"/>
      <c r="D5" s="35"/>
      <c r="E5" s="39"/>
      <c r="F5" s="70"/>
      <c r="G5" s="69" t="str" cm="1">
        <f t="array" ref="G5">_xlfn.IFS(S5=0," ",S5&lt;9,"Hoog",S5&lt;16,"Midden",S5&lt;100,"Laag")</f>
        <v xml:space="preserve"> </v>
      </c>
      <c r="H5" s="71"/>
      <c r="J5" s="15">
        <f t="shared" ref="J5:J12" si="0">IF(H5="Ja",J4+1,J4)</f>
        <v>0</v>
      </c>
      <c r="S5" s="2">
        <f>B5*E5</f>
        <v>0</v>
      </c>
    </row>
    <row r="6" spans="2:19" ht="60" customHeight="1" thickTop="1" thickBot="1" x14ac:dyDescent="0.4">
      <c r="B6" s="43">
        <v>3</v>
      </c>
      <c r="C6" s="78"/>
      <c r="D6" s="32"/>
      <c r="E6" s="40"/>
      <c r="F6" s="72"/>
      <c r="G6" s="69" t="str" cm="1">
        <f t="array" ref="G6">_xlfn.IFS(S6=-1," ",S6&lt;9,"Hoog",S6&lt;16,"Midden",S6&lt;100,"Laag")</f>
        <v xml:space="preserve"> </v>
      </c>
      <c r="H6" s="14"/>
      <c r="J6" s="15">
        <f t="shared" si="0"/>
        <v>0</v>
      </c>
      <c r="S6" s="2">
        <f>B6*E6-1</f>
        <v>-1</v>
      </c>
    </row>
    <row r="7" spans="2:19" ht="60" customHeight="1" thickTop="1" thickBot="1" x14ac:dyDescent="0.4">
      <c r="B7" s="43">
        <v>4</v>
      </c>
      <c r="C7" s="78"/>
      <c r="D7" s="35"/>
      <c r="E7" s="39"/>
      <c r="F7" s="70"/>
      <c r="G7" s="69" t="str" cm="1">
        <f t="array" ref="G7">_xlfn.IFS(S7=-6," ",S7&lt;9,"Hoog",S7&lt;16,"Midden",S7&lt;100,"Laag")</f>
        <v xml:space="preserve"> </v>
      </c>
      <c r="H7" s="73"/>
      <c r="J7" s="15">
        <f t="shared" si="0"/>
        <v>0</v>
      </c>
      <c r="S7" s="2">
        <f>B7*E7-6</f>
        <v>-6</v>
      </c>
    </row>
    <row r="8" spans="2:19" ht="60" customHeight="1" thickTop="1" thickBot="1" x14ac:dyDescent="0.4">
      <c r="B8" s="43">
        <v>5</v>
      </c>
      <c r="C8" s="78"/>
      <c r="D8" s="35"/>
      <c r="E8" s="38"/>
      <c r="F8" s="70"/>
      <c r="G8" s="69" t="str" cm="1">
        <f t="array" ref="G8">_xlfn.IFS(S8=-4," ",S8&lt;9,"Hoog",S8&lt;16,"Midden",S8&lt;100,"Laag")</f>
        <v xml:space="preserve"> </v>
      </c>
      <c r="H8" s="73"/>
      <c r="J8" s="15">
        <f t="shared" si="0"/>
        <v>0</v>
      </c>
      <c r="S8" s="2">
        <f>B8*E8-4</f>
        <v>-4</v>
      </c>
    </row>
    <row r="9" spans="2:19" ht="60" customHeight="1" thickTop="1" thickBot="1" x14ac:dyDescent="0.4">
      <c r="B9" s="43">
        <v>6</v>
      </c>
      <c r="C9" s="78"/>
      <c r="D9" s="32"/>
      <c r="E9" s="36"/>
      <c r="F9" s="72"/>
      <c r="G9" s="69" t="str" cm="1">
        <f t="array" ref="G9">_xlfn.IFS(S9=-5.9," ",S9&lt;9,"Hoog",S9&lt;16,"Midden",S9&lt;100,"Laag")</f>
        <v xml:space="preserve"> </v>
      </c>
      <c r="H9" s="71"/>
      <c r="J9" s="15">
        <f t="shared" si="0"/>
        <v>0</v>
      </c>
      <c r="S9" s="2">
        <f>B9*E9-5.9</f>
        <v>-5.9</v>
      </c>
    </row>
    <row r="10" spans="2:19" ht="60" customHeight="1" thickTop="1" thickBot="1" x14ac:dyDescent="0.4">
      <c r="B10" s="43">
        <v>7</v>
      </c>
      <c r="C10" s="78"/>
      <c r="D10" s="32"/>
      <c r="E10" s="41"/>
      <c r="F10" s="72"/>
      <c r="G10" s="69" t="str" cm="1">
        <f t="array" ref="G10">_xlfn.IFS(S10=-6.9," ",S10&lt;9,"Hoog",S10&lt;16,"Midden",S10&lt;100,"Laag")</f>
        <v xml:space="preserve"> </v>
      </c>
      <c r="H10" s="73"/>
      <c r="J10" s="15">
        <f t="shared" si="0"/>
        <v>0</v>
      </c>
      <c r="S10" s="2">
        <f>B10*E10-6.9</f>
        <v>-6.9</v>
      </c>
    </row>
    <row r="11" spans="2:19" ht="60" customHeight="1" thickTop="1" thickBot="1" x14ac:dyDescent="0.4">
      <c r="B11" s="43">
        <v>8</v>
      </c>
      <c r="C11" s="78"/>
      <c r="D11" s="32"/>
      <c r="E11" s="40"/>
      <c r="F11" s="72"/>
      <c r="G11" s="69" t="str" cm="1">
        <f t="array" ref="G11">_xlfn.IFS(S11=-7," ",S11&lt;9,"Hoog",S11&lt;16,"Midden",S11&lt;100,"Laag")</f>
        <v xml:space="preserve"> </v>
      </c>
      <c r="H11" s="73"/>
      <c r="J11" s="15">
        <f t="shared" si="0"/>
        <v>0</v>
      </c>
      <c r="S11" s="2">
        <f>B11*E11-7</f>
        <v>-7</v>
      </c>
    </row>
    <row r="12" spans="2:19" ht="60" customHeight="1" thickTop="1" thickBot="1" x14ac:dyDescent="0.4">
      <c r="B12" s="44">
        <v>9</v>
      </c>
      <c r="C12" s="78"/>
      <c r="D12" s="33"/>
      <c r="E12" s="37"/>
      <c r="F12" s="74"/>
      <c r="G12" s="76" t="str" cm="1">
        <f t="array" ref="G12">_xlfn.IFS(S12=-7," ",S12&lt;9,"Hoog",S12&lt;16,"Midden",S12&lt;100,"Laag")</f>
        <v xml:space="preserve"> </v>
      </c>
      <c r="H12" s="75"/>
      <c r="J12" s="15">
        <f t="shared" si="0"/>
        <v>0</v>
      </c>
      <c r="S12" s="2">
        <f>B12*E12-7</f>
        <v>-7</v>
      </c>
    </row>
    <row r="13" spans="2:19" ht="12" customHeight="1" thickBot="1" x14ac:dyDescent="0.4"/>
    <row r="14" spans="2:19" ht="18.649999999999999" customHeight="1" x14ac:dyDescent="0.35">
      <c r="B14" s="564" t="s">
        <v>20</v>
      </c>
      <c r="C14" s="565"/>
      <c r="D14" s="565"/>
      <c r="E14" s="565"/>
      <c r="F14" s="565"/>
      <c r="G14" s="565"/>
      <c r="H14" s="566"/>
    </row>
    <row r="15" spans="2:19" ht="64.5" customHeight="1" thickBot="1" x14ac:dyDescent="0.4">
      <c r="B15" s="567"/>
      <c r="C15" s="568"/>
      <c r="D15" s="568"/>
      <c r="E15" s="568"/>
      <c r="F15" s="568"/>
      <c r="G15" s="568"/>
      <c r="H15" s="569"/>
    </row>
    <row r="25" spans="5:5" hidden="1" x14ac:dyDescent="0.35">
      <c r="E25" s="2">
        <v>1</v>
      </c>
    </row>
    <row r="26" spans="5:5" hidden="1" x14ac:dyDescent="0.35">
      <c r="E26" s="2">
        <v>2</v>
      </c>
    </row>
    <row r="27" spans="5:5" hidden="1" x14ac:dyDescent="0.35">
      <c r="E27" s="2">
        <v>3</v>
      </c>
    </row>
    <row r="28" spans="5:5" hidden="1" x14ac:dyDescent="0.35">
      <c r="E28" s="2">
        <v>4</v>
      </c>
    </row>
    <row r="29" spans="5:5" hidden="1" x14ac:dyDescent="0.35">
      <c r="E29" s="2">
        <v>5</v>
      </c>
    </row>
    <row r="30" spans="5:5" hidden="1" x14ac:dyDescent="0.35">
      <c r="E30" s="2">
        <v>6</v>
      </c>
    </row>
    <row r="31" spans="5:5" hidden="1" x14ac:dyDescent="0.35">
      <c r="E31" s="2">
        <v>7</v>
      </c>
    </row>
    <row r="32" spans="5:5" hidden="1" x14ac:dyDescent="0.35">
      <c r="E32" s="2">
        <v>8</v>
      </c>
    </row>
    <row r="33" spans="5:5" hidden="1" x14ac:dyDescent="0.35">
      <c r="E33" s="2">
        <v>9</v>
      </c>
    </row>
    <row r="34" spans="5:5" hidden="1" x14ac:dyDescent="0.35">
      <c r="E34" s="2">
        <v>10</v>
      </c>
    </row>
  </sheetData>
  <mergeCells count="3">
    <mergeCell ref="B1:H1"/>
    <mergeCell ref="B14:H14"/>
    <mergeCell ref="B15:H15"/>
  </mergeCells>
  <conditionalFormatting sqref="E4:E12">
    <cfRule type="colorScale" priority="4">
      <colorScale>
        <cfvo type="num" val="1"/>
        <cfvo type="num" val="5"/>
        <cfvo type="num" val="10"/>
        <color rgb="FFF8696B"/>
        <color rgb="FFFFEB84"/>
        <color rgb="FF63BE7B"/>
      </colorScale>
    </cfRule>
    <cfRule type="colorScale" priority="5">
      <colorScale>
        <cfvo type="min"/>
        <cfvo type="percentile" val="50"/>
        <cfvo type="max"/>
        <color rgb="FFF8696B"/>
        <color rgb="FFFFEB84"/>
        <color rgb="FF63BE7B"/>
      </colorScale>
    </cfRule>
  </conditionalFormatting>
  <conditionalFormatting sqref="G4:G12">
    <cfRule type="cellIs" dxfId="3" priority="1" operator="equal">
      <formula>"Laag"</formula>
    </cfRule>
    <cfRule type="cellIs" dxfId="2" priority="2" operator="equal">
      <formula>"Midden"</formula>
    </cfRule>
    <cfRule type="containsText" dxfId="1" priority="3" operator="containsText" text="Hoog">
      <formula>NOT(ISERROR(SEARCH("Hoog",G4)))</formula>
    </cfRule>
  </conditionalFormatting>
  <conditionalFormatting sqref="H4:H12">
    <cfRule type="containsText" dxfId="0" priority="6" operator="containsText" text="Ja">
      <formula>NOT(ISERROR(SEARCH("Ja",H4)))</formula>
    </cfRule>
  </conditionalFormatting>
  <dataValidations count="5">
    <dataValidation type="list" allowBlank="1" showInputMessage="1" showErrorMessage="1" sqref="E4:E12" xr:uid="{73D38D02-0169-4FBD-AF57-841975569CC9}">
      <formula1>$E$25:$E$34</formula1>
    </dataValidation>
    <dataValidation type="list" allowBlank="1" showInputMessage="1" showErrorMessage="1" sqref="C4:C12" xr:uid="{9B3EC3DC-0EC1-4E1F-9797-D49F01B8A075}">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H4:H12" xr:uid="{5F3755DD-D8F9-481B-A920-D7BF6181F1D1}">
      <formula1>"Ja,Nee"</formula1>
    </dataValidation>
    <dataValidation type="list" allowBlank="1" showInputMessage="1" showErrorMessage="1" sqref="D4:D12" xr:uid="{61895E72-9F2E-41D5-9A4C-95BB1A013BC9}">
      <formula1>"Niet,Beperkt,Deels,Vrijwel volledig,Volledig"</formula1>
    </dataValidation>
    <dataValidation type="list" allowBlank="1" showInputMessage="1" showErrorMessage="1" sqref="C1:C2 C13:C1048576" xr:uid="{F581A158-BE13-48EC-ADB1-6B2CFB1BFCF0}">
      <formula1>"(Leeg),Wonen,Geld &amp; administratie,Veiligheid &amp; geborgenheid,Lichamelijke gezondheid,Werk &amp; Opleiding,Vrije tijd &amp; Daginvulling,Sociaal netwerk,Dagelijks functioneren,Mentale gezondheid"</formula1>
    </dataValidation>
  </dataValidations>
  <pageMargins left="0.7" right="0.7" top="0.75" bottom="0.75" header="0.3" footer="0.3"/>
  <drawing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B2916-0A55-46C7-92FA-9CE99CD3D9B3}">
  <dimension ref="B1:I25"/>
  <sheetViews>
    <sheetView workbookViewId="0">
      <selection activeCell="I31" sqref="I31"/>
    </sheetView>
  </sheetViews>
  <sheetFormatPr defaultColWidth="10.58203125" defaultRowHeight="15.5" x14ac:dyDescent="0.35"/>
  <cols>
    <col min="1" max="1" width="0.4140625" customWidth="1"/>
    <col min="2" max="2" width="23.4140625" customWidth="1"/>
    <col min="3" max="4" width="8.58203125" customWidth="1"/>
    <col min="5" max="5" width="13.4140625" customWidth="1"/>
    <col min="6" max="6" width="11.08203125" customWidth="1"/>
    <col min="7" max="7" width="28.08203125" customWidth="1"/>
    <col min="8" max="8" width="26.58203125" customWidth="1"/>
  </cols>
  <sheetData>
    <row r="1" spans="2:9" x14ac:dyDescent="0.35">
      <c r="B1" s="563">
        <f>'1. Persoonsgegevens'!C8</f>
        <v>0</v>
      </c>
      <c r="C1" s="563"/>
      <c r="D1" s="563"/>
      <c r="E1" s="563"/>
      <c r="F1" s="563"/>
      <c r="G1" s="563"/>
      <c r="H1" s="563"/>
    </row>
    <row r="2" spans="2:9" ht="4.5" customHeight="1" thickBot="1" x14ac:dyDescent="0.4">
      <c r="H2" s="56"/>
    </row>
    <row r="3" spans="2:9" ht="24.9" customHeight="1" thickTop="1" thickBot="1" x14ac:dyDescent="0.4">
      <c r="B3" s="570" t="s">
        <v>21</v>
      </c>
      <c r="C3" s="571"/>
      <c r="D3" s="571"/>
      <c r="E3" s="571"/>
      <c r="F3" s="571"/>
      <c r="G3" s="571"/>
      <c r="H3" s="572"/>
    </row>
    <row r="4" spans="2:9" ht="21.9" customHeight="1" thickBot="1" x14ac:dyDescent="0.4">
      <c r="B4" s="54" t="s">
        <v>41</v>
      </c>
      <c r="C4" s="55" t="s">
        <v>22</v>
      </c>
      <c r="D4" s="55" t="s">
        <v>23</v>
      </c>
      <c r="E4" s="582" t="s">
        <v>24</v>
      </c>
      <c r="F4" s="583"/>
      <c r="G4" s="48" t="s">
        <v>25</v>
      </c>
      <c r="H4" s="49" t="s">
        <v>26</v>
      </c>
    </row>
    <row r="5" spans="2:9" s="10" customFormat="1" ht="39.9" customHeight="1" thickTop="1" thickBot="1" x14ac:dyDescent="0.4">
      <c r="B5" s="77" t="str">
        <f>_xlfn.XLOOKUP(1,'5a. Meting'!J:J,'5a. Meting'!C:C,"")</f>
        <v/>
      </c>
      <c r="C5" s="57" t="str">
        <f>_xlfn.XLOOKUP(1,'5a. Meting'!J:J,'5a. Meting'!E:E,"")</f>
        <v/>
      </c>
      <c r="D5" s="57"/>
      <c r="E5" s="586"/>
      <c r="F5" s="587"/>
      <c r="G5" s="573"/>
      <c r="H5" s="573"/>
    </row>
    <row r="6" spans="2:9" ht="21.9" customHeight="1" thickTop="1" thickBot="1" x14ac:dyDescent="0.4">
      <c r="B6" s="584"/>
      <c r="C6" s="60" t="s">
        <v>27</v>
      </c>
      <c r="D6" s="62" t="s">
        <v>28</v>
      </c>
      <c r="E6" s="578"/>
      <c r="F6" s="579"/>
      <c r="G6" s="574"/>
      <c r="H6" s="574"/>
    </row>
    <row r="7" spans="2:9" ht="39.9" customHeight="1" thickTop="1" x14ac:dyDescent="0.35">
      <c r="B7" s="585"/>
      <c r="C7" s="61" t="str">
        <f>_xlfn.XLOOKUP(1,'5a. Meting'!J:J,'5a. Meting'!D:D,"")</f>
        <v/>
      </c>
      <c r="D7" s="61"/>
      <c r="E7" s="580"/>
      <c r="F7" s="581"/>
      <c r="G7" s="575"/>
      <c r="H7" s="575"/>
    </row>
    <row r="8" spans="2:9" ht="12.65" customHeight="1" thickBot="1" x14ac:dyDescent="0.4"/>
    <row r="9" spans="2:9" ht="21.9" customHeight="1" thickBot="1" x14ac:dyDescent="0.4">
      <c r="B9" s="54" t="s">
        <v>44</v>
      </c>
      <c r="C9" s="53" t="s">
        <v>22</v>
      </c>
      <c r="D9" s="53" t="s">
        <v>23</v>
      </c>
      <c r="E9" s="576" t="s">
        <v>24</v>
      </c>
      <c r="F9" s="577"/>
      <c r="G9" s="52" t="s">
        <v>25</v>
      </c>
      <c r="H9" s="51" t="s">
        <v>26</v>
      </c>
      <c r="I9" s="50"/>
    </row>
    <row r="10" spans="2:9" s="10" customFormat="1" ht="39.9" customHeight="1" thickTop="1" thickBot="1" x14ac:dyDescent="0.4">
      <c r="B10" s="77" t="str">
        <f>_xlfn.XLOOKUP(2,'5a. Meting'!J:J,'5a. Meting'!C:C,"")</f>
        <v/>
      </c>
      <c r="C10" s="57" t="str">
        <f>_xlfn.XLOOKUP(2,'5a. Meting'!J:J,'5a. Meting'!E:E,"")</f>
        <v/>
      </c>
      <c r="D10" s="57"/>
      <c r="E10" s="578"/>
      <c r="F10" s="579"/>
      <c r="G10" s="574"/>
      <c r="H10" s="574"/>
    </row>
    <row r="11" spans="2:9" ht="21.9" customHeight="1" thickTop="1" thickBot="1" x14ac:dyDescent="0.4">
      <c r="B11" s="584"/>
      <c r="C11" s="60" t="s">
        <v>27</v>
      </c>
      <c r="D11" s="58" t="s">
        <v>28</v>
      </c>
      <c r="E11" s="578"/>
      <c r="F11" s="579"/>
      <c r="G11" s="574"/>
      <c r="H11" s="574"/>
    </row>
    <row r="12" spans="2:9" ht="39.9" customHeight="1" thickTop="1" x14ac:dyDescent="0.35">
      <c r="B12" s="585"/>
      <c r="C12" s="59" t="str">
        <f>_xlfn.XLOOKUP(2,'5a. Meting'!J:J,'5a. Meting'!D:D,"")</f>
        <v/>
      </c>
      <c r="D12" s="59"/>
      <c r="E12" s="580"/>
      <c r="F12" s="581"/>
      <c r="G12" s="575"/>
      <c r="H12" s="575"/>
    </row>
    <row r="17" spans="2:3" x14ac:dyDescent="0.35">
      <c r="B17" s="4"/>
      <c r="C17" s="4"/>
    </row>
    <row r="18" spans="2:3" x14ac:dyDescent="0.35">
      <c r="B18" s="4"/>
      <c r="C18" s="4"/>
    </row>
    <row r="19" spans="2:3" x14ac:dyDescent="0.35">
      <c r="B19" s="4"/>
      <c r="C19" s="4"/>
    </row>
    <row r="20" spans="2:3" x14ac:dyDescent="0.35">
      <c r="B20" s="4"/>
      <c r="C20" s="4"/>
    </row>
    <row r="21" spans="2:3" x14ac:dyDescent="0.35">
      <c r="B21" s="4"/>
      <c r="C21" s="4"/>
    </row>
    <row r="22" spans="2:3" x14ac:dyDescent="0.35">
      <c r="B22" s="4"/>
      <c r="C22" s="4"/>
    </row>
    <row r="23" spans="2:3" x14ac:dyDescent="0.35">
      <c r="B23" s="4"/>
      <c r="C23" s="4"/>
    </row>
    <row r="24" spans="2:3" x14ac:dyDescent="0.35">
      <c r="B24" s="4"/>
      <c r="C24" s="4"/>
    </row>
    <row r="25" spans="2:3" x14ac:dyDescent="0.35">
      <c r="B25" s="4"/>
      <c r="C25" s="4"/>
    </row>
  </sheetData>
  <protectedRanges>
    <protectedRange algorithmName="SHA-512" hashValue="uEIHf8ZlYmCpZ6fH9CG3gZ70RHq5dZhP6kaNhgadGV2DKbQQJRBt7zQzD3yF0VXkUetv9O1YnhxjJDQ4GhqeSA==" saltValue="ubGvlPqTDNRVKY5uTBthWA==" spinCount="100000" sqref="B4:C12" name="Bereik1"/>
  </protectedRanges>
  <mergeCells count="12">
    <mergeCell ref="E9:F9"/>
    <mergeCell ref="E10:F12"/>
    <mergeCell ref="G10:G12"/>
    <mergeCell ref="H10:H12"/>
    <mergeCell ref="B11:B12"/>
    <mergeCell ref="B1:H1"/>
    <mergeCell ref="B3:H3"/>
    <mergeCell ref="E4:F4"/>
    <mergeCell ref="E5:F7"/>
    <mergeCell ref="G5:G7"/>
    <mergeCell ref="H5:H7"/>
    <mergeCell ref="B6:B7"/>
  </mergeCells>
  <conditionalFormatting sqref="C5:D5">
    <cfRule type="colorScale" priority="2">
      <colorScale>
        <cfvo type="num" val="1"/>
        <cfvo type="num" val="5"/>
        <cfvo type="num" val="10"/>
        <color rgb="FFF8696B"/>
        <color rgb="FFFFEB84"/>
        <color rgb="FF63BE7B"/>
      </colorScale>
    </cfRule>
  </conditionalFormatting>
  <conditionalFormatting sqref="C10:D10">
    <cfRule type="colorScale" priority="1">
      <colorScale>
        <cfvo type="num" val="1"/>
        <cfvo type="num" val="5"/>
        <cfvo type="num" val="10"/>
        <color rgb="FFF8696B"/>
        <color rgb="FFFFEB84"/>
        <color rgb="FF63BE7B"/>
      </colorScale>
    </cfRule>
  </conditionalFormatting>
  <dataValidations count="3">
    <dataValidation type="list" allowBlank="1" showInputMessage="1" showErrorMessage="1" sqref="C1" xr:uid="{C170C520-863F-404E-BFD4-8E4F5654E1FC}">
      <formula1>"(Leeg),Wonen,Geld &amp; administratie,Veiligheid &amp; geborgenheid,Lichamelijke gezondheid,Werk &amp; Opleiding,Vrije tijd &amp; Daginvulling,Sociaal netwerk,Dagelijks functioneren,Mentale gezondheid"</formula1>
    </dataValidation>
    <dataValidation type="list" allowBlank="1" showInputMessage="1" showErrorMessage="1" sqref="D7:D8 D12" xr:uid="{6C326766-FEF0-4E30-BC9A-6700F7C00991}">
      <formula1>"Niet,Beperkt,Deels,Vrijwel volledig,Volledig"</formula1>
    </dataValidation>
    <dataValidation type="whole" allowBlank="1" showInputMessage="1" showErrorMessage="1" sqref="D13:D1048576 D9:D10 D2:D5" xr:uid="{25815A92-0877-471D-9EF5-B0C33A0376C5}">
      <formula1>1</formula1>
      <formula2>10</formula2>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14C47E2C77554FB2479EC584E5A9DA" ma:contentTypeVersion="13" ma:contentTypeDescription="Een nieuw document maken." ma:contentTypeScope="" ma:versionID="91e9d082e3e0e07839c57a1e31b8457d">
  <xsd:schema xmlns:xsd="http://www.w3.org/2001/XMLSchema" xmlns:xs="http://www.w3.org/2001/XMLSchema" xmlns:p="http://schemas.microsoft.com/office/2006/metadata/properties" xmlns:ns2="b89a37de-aae6-4818-9bfa-5202cb2932f0" xmlns:ns3="ae70a59a-dcdb-4e14-9d06-ec5de3fae1b4" targetNamespace="http://schemas.microsoft.com/office/2006/metadata/properties" ma:root="true" ma:fieldsID="a70666e5861991f41a155c38c1b12e9a" ns2:_="" ns3:_="">
    <xsd:import namespace="b89a37de-aae6-4818-9bfa-5202cb2932f0"/>
    <xsd:import namespace="ae70a59a-dcdb-4e14-9d06-ec5de3fae1b4"/>
    <xsd:element name="properties">
      <xsd:complexType>
        <xsd:sequence>
          <xsd:element name="documentManagement">
            <xsd:complexType>
              <xsd:all>
                <xsd:element ref="ns2:MediaServiceObjectDetectorVersions" minOccurs="0"/>
                <xsd:element ref="ns2:MediaServiceOCR" minOccurs="0"/>
                <xsd:element ref="ns3:SharedWithUsers" minOccurs="0"/>
                <xsd:element ref="ns3:SharedWithDetails" minOccurs="0"/>
                <xsd:element ref="ns2:MediaServiceSearchProperties" minOccurs="0"/>
                <xsd:element ref="ns2:MediaServiceLocation"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9a37de-aae6-4818-9bfa-5202cb2932f0" elementFormDefault="qualified">
    <xsd:import namespace="http://schemas.microsoft.com/office/2006/documentManagement/types"/>
    <xsd:import namespace="http://schemas.microsoft.com/office/infopath/2007/PartnerControls"/>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OCR" ma:index="9" nillable="true" ma:displayName="Extracted Text" ma:internalName="MediaServiceOCR"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Location" ma:index="13" nillable="true" ma:displayName="Location" ma:indexed="true" ma:internalName="MediaServiceLocation" ma:readOnly="true">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18dab4-3f4e-445a-8197-562016e084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e70a59a-dcdb-4e14-9d06-ec5de3fae1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86bda85-e029-41dd-aa74-24e336de99e6}" ma:internalName="TaxCatchAll" ma:showField="CatchAllData" ma:web="ae70a59a-dcdb-4e14-9d06-ec5de3fae1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e70a59a-dcdb-4e14-9d06-ec5de3fae1b4" xsi:nil="true"/>
    <lcf76f155ced4ddcb4097134ff3c332f xmlns="b89a37de-aae6-4818-9bfa-5202cb2932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ABA433-8657-46BB-A005-45D8FB46C6AF}">
  <ds:schemaRefs>
    <ds:schemaRef ds:uri="http://schemas.microsoft.com/sharepoint/v3/contenttype/forms"/>
  </ds:schemaRefs>
</ds:datastoreItem>
</file>

<file path=customXml/itemProps2.xml><?xml version="1.0" encoding="utf-8"?>
<ds:datastoreItem xmlns:ds="http://schemas.openxmlformats.org/officeDocument/2006/customXml" ds:itemID="{8D632326-DBF3-4EA1-82A8-DBB1D2A6E1A1}"/>
</file>

<file path=customXml/itemProps3.xml><?xml version="1.0" encoding="utf-8"?>
<ds:datastoreItem xmlns:ds="http://schemas.openxmlformats.org/officeDocument/2006/customXml" ds:itemID="{1B08C5B9-1462-49E8-91E6-0D0215B3B6E9}">
  <ds:schemaRefs>
    <ds:schemaRef ds:uri="http://schemas.microsoft.com/office/infopath/2007/PartnerControls"/>
    <ds:schemaRef ds:uri="http://schemas.microsoft.com/office/2006/documentManagement/types"/>
    <ds:schemaRef ds:uri="http://purl.org/dc/dcmitype/"/>
    <ds:schemaRef ds:uri="http://purl.org/dc/terms/"/>
    <ds:schemaRef ds:uri="http://schemas.microsoft.com/office/2006/metadata/properties"/>
    <ds:schemaRef ds:uri="http://www.w3.org/XML/1998/namespace"/>
    <ds:schemaRef ds:uri="http://purl.org/dc/elements/1.1/"/>
    <ds:schemaRef ds:uri="ae70a59a-dcdb-4e14-9d06-ec5de3fae1b4"/>
    <ds:schemaRef ds:uri="http://schemas.openxmlformats.org/package/2006/metadata/core-properties"/>
    <ds:schemaRef ds:uri="b89a37de-aae6-4818-9bfa-5202cb2932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28</vt:i4>
      </vt:variant>
      <vt:variant>
        <vt:lpstr>Benoemde bereiken</vt:lpstr>
      </vt:variant>
      <vt:variant>
        <vt:i4>14</vt:i4>
      </vt:variant>
    </vt:vector>
  </HeadingPairs>
  <TitlesOfParts>
    <vt:vector size="42" baseType="lpstr">
      <vt:lpstr>Keuzeblad</vt:lpstr>
      <vt:lpstr>1. Persoonsgegevens</vt:lpstr>
      <vt:lpstr>2. Ondersteuningsprofiel</vt:lpstr>
      <vt:lpstr>2A. Informatie</vt:lpstr>
      <vt:lpstr>3. WAT-gesprek</vt:lpstr>
      <vt:lpstr>4. Betrokken medewerkers</vt:lpstr>
      <vt:lpstr>5. Woonvorm</vt:lpstr>
      <vt:lpstr>6. Conclusie en ondertekening</vt:lpstr>
      <vt:lpstr>Bezwaarclausule en CAK</vt:lpstr>
      <vt:lpstr>5. Meting</vt:lpstr>
      <vt:lpstr>6. Analyse</vt:lpstr>
      <vt:lpstr>7. Evaluatie</vt:lpstr>
      <vt:lpstr>6. Conclusie en ondertekeni (2)</vt:lpstr>
      <vt:lpstr>7. Evaluatie (2)</vt:lpstr>
      <vt:lpstr>6. Conclusie en ondertekeni (3)</vt:lpstr>
      <vt:lpstr>7. Evaluatie (3)</vt:lpstr>
      <vt:lpstr>6. Conclusie en ondertekeni (4)</vt:lpstr>
      <vt:lpstr>7. Evaluatie (4)</vt:lpstr>
      <vt:lpstr>6. Conclusie en ondertekeni (5)</vt:lpstr>
      <vt:lpstr>Bezwaarclausules en CAK Dongen</vt:lpstr>
      <vt:lpstr>Bezwaarclausules en CAK GHO</vt:lpstr>
      <vt:lpstr>Bezwaarclausules en CAK Heusden</vt:lpstr>
      <vt:lpstr>Bezwaarclausules en CAK ABC</vt:lpstr>
      <vt:lpstr>Bezwaarclausules en CAK LoZ</vt:lpstr>
      <vt:lpstr>Lijstjes</vt:lpstr>
      <vt:lpstr>8. Actielijnen &amp; acties</vt:lpstr>
      <vt:lpstr>5a. Meting</vt:lpstr>
      <vt:lpstr>6a. Analyse</vt:lpstr>
      <vt:lpstr>'1. Persoonsgegevens'!Afdrukbereik</vt:lpstr>
      <vt:lpstr>'2. Ondersteuningsprofiel'!Afdrukbereik</vt:lpstr>
      <vt:lpstr>'3. WAT-gesprek'!Afdrukbereik</vt:lpstr>
      <vt:lpstr>'5. Woonvorm'!Afdrukbereik</vt:lpstr>
      <vt:lpstr>'6. Conclusie en ondertekeni (2)'!Afdrukbereik</vt:lpstr>
      <vt:lpstr>'6. Conclusie en ondertekeni (3)'!Afdrukbereik</vt:lpstr>
      <vt:lpstr>'6. Conclusie en ondertekeni (4)'!Afdrukbereik</vt:lpstr>
      <vt:lpstr>'6. Conclusie en ondertekeni (5)'!Afdrukbereik</vt:lpstr>
      <vt:lpstr>'6. Conclusie en ondertekening'!Afdrukbereik</vt:lpstr>
      <vt:lpstr>'7. Evaluatie'!Afdrukbereik</vt:lpstr>
      <vt:lpstr>'7. Evaluatie (2)'!Afdrukbereik</vt:lpstr>
      <vt:lpstr>'7. Evaluatie (3)'!Afdrukbereik</vt:lpstr>
      <vt:lpstr>'7. Evaluatie (4)'!Afdrukbereik</vt:lpstr>
      <vt:lpstr>'Bezwaarclausule en CAK'!Afdrukbereik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in 't Zand</dc:creator>
  <cp:keywords/>
  <dc:description/>
  <cp:lastModifiedBy>Suzanne de Leeuw</cp:lastModifiedBy>
  <cp:revision/>
  <cp:lastPrinted>2026-09-02T09:50:03Z</cp:lastPrinted>
  <dcterms:created xsi:type="dcterms:W3CDTF">2022-11-28T14:53:54Z</dcterms:created>
  <dcterms:modified xsi:type="dcterms:W3CDTF">2026-09-12T14:48:38Z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0x0101005214C47E2C77554FB2479EC584E5A9DA</vt:lpwstr>
  </property>
  <property fmtid="{D5CDD505-2E9C-101B-9397-08002B2CF9AE}" pid="3" name="MediaServiceImageTags">
    <vt:lpwstr/>
  </property>
</Properties>
</file>